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EM REN LUYEN\2021-2022\DS SV ĐU ĐK HỌC BỔNG\HK II\"/>
    </mc:Choice>
  </mc:AlternateContent>
  <bookViews>
    <workbookView xWindow="0" yWindow="0" windowWidth="20490" windowHeight="7065" activeTab="5"/>
  </bookViews>
  <sheets>
    <sheet name="HK1-khoa 21" sheetId="2" r:id="rId1"/>
    <sheet name="21CĐQP" sheetId="8" r:id="rId2"/>
    <sheet name="21CDDH" sheetId="7" r:id="rId3"/>
    <sheet name="21CĐPR" sheetId="6" r:id="rId4"/>
    <sheet name="21CĐBC" sheetId="4" r:id="rId5"/>
    <sheet name="21CĐTT" sheetId="3" r:id="rId6"/>
  </sheets>
  <definedNames>
    <definedName name="_xlnm._FilterDatabase" localSheetId="0" hidden="1">'HK1-khoa 21'!$A$13:$X$390</definedName>
    <definedName name="_xlnm.Print_Titles" localSheetId="0">'HK1-khoa 21'!$13:$13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46" i="2" l="1"/>
  <c r="S444" i="2" l="1"/>
  <c r="T444" i="2" s="1"/>
  <c r="U444" i="2" s="1"/>
  <c r="S442" i="2"/>
  <c r="T442" i="2" s="1"/>
  <c r="U442" i="2" s="1"/>
  <c r="T441" i="2"/>
  <c r="U441" i="2" s="1"/>
  <c r="S441" i="2"/>
  <c r="S439" i="2"/>
  <c r="T439" i="2" s="1"/>
  <c r="U439" i="2" s="1"/>
  <c r="S438" i="2"/>
  <c r="T438" i="2" s="1"/>
  <c r="U438" i="2" s="1"/>
  <c r="S437" i="2"/>
  <c r="T437" i="2" s="1"/>
  <c r="U437" i="2" s="1"/>
  <c r="S435" i="2"/>
  <c r="T435" i="2" s="1"/>
  <c r="U435" i="2" s="1"/>
  <c r="S434" i="2"/>
  <c r="T434" i="2" s="1"/>
  <c r="U434" i="2" s="1"/>
  <c r="T433" i="2"/>
  <c r="U433" i="2" s="1"/>
  <c r="S432" i="2"/>
  <c r="T432" i="2" s="1"/>
  <c r="U432" i="2" s="1"/>
  <c r="S430" i="2"/>
  <c r="T430" i="2" s="1"/>
  <c r="U430" i="2" s="1"/>
  <c r="S427" i="2"/>
  <c r="T427" i="2" s="1"/>
  <c r="U427" i="2" s="1"/>
  <c r="S426" i="2"/>
  <c r="T426" i="2" s="1"/>
  <c r="U426" i="2" s="1"/>
  <c r="T425" i="2"/>
  <c r="U425" i="2" s="1"/>
  <c r="S425" i="2"/>
  <c r="S424" i="2"/>
  <c r="T424" i="2" s="1"/>
  <c r="U424" i="2" s="1"/>
  <c r="S423" i="2"/>
  <c r="T423" i="2" s="1"/>
  <c r="U423" i="2" s="1"/>
  <c r="S422" i="2"/>
  <c r="T422" i="2" s="1"/>
  <c r="U422" i="2" s="1"/>
  <c r="S421" i="2"/>
  <c r="T421" i="2" s="1"/>
  <c r="U421" i="2" s="1"/>
  <c r="S420" i="2"/>
  <c r="T420" i="2" s="1"/>
  <c r="U420" i="2" s="1"/>
  <c r="S419" i="2"/>
  <c r="T419" i="2" s="1"/>
  <c r="U419" i="2" s="1"/>
  <c r="S418" i="2"/>
  <c r="T418" i="2" s="1"/>
  <c r="U418" i="2" s="1"/>
  <c r="T416" i="2"/>
  <c r="U416" i="2" s="1"/>
  <c r="S416" i="2"/>
  <c r="S415" i="2"/>
  <c r="T415" i="2" s="1"/>
  <c r="U415" i="2" s="1"/>
  <c r="S414" i="2"/>
  <c r="T414" i="2" s="1"/>
  <c r="U414" i="2" s="1"/>
  <c r="S413" i="2"/>
  <c r="T413" i="2" s="1"/>
  <c r="U413" i="2" s="1"/>
  <c r="S412" i="2"/>
  <c r="T412" i="2" s="1"/>
  <c r="U412" i="2" s="1"/>
  <c r="S411" i="2"/>
  <c r="T411" i="2" s="1"/>
  <c r="U411" i="2" s="1"/>
  <c r="S410" i="2"/>
  <c r="T410" i="2" s="1"/>
  <c r="U410" i="2" s="1"/>
  <c r="S409" i="2"/>
  <c r="T409" i="2" s="1"/>
  <c r="U409" i="2" s="1"/>
  <c r="T408" i="2"/>
  <c r="U408" i="2" s="1"/>
  <c r="S408" i="2"/>
  <c r="T379" i="2"/>
  <c r="S403" i="2"/>
  <c r="T403" i="2" s="1"/>
  <c r="U403" i="2" s="1"/>
  <c r="S406" i="2"/>
  <c r="T406" i="2" s="1"/>
  <c r="U406" i="2" s="1"/>
  <c r="S399" i="2"/>
  <c r="T399" i="2" s="1"/>
  <c r="U399" i="2" s="1"/>
  <c r="S398" i="2"/>
  <c r="T398" i="2" s="1"/>
  <c r="U398" i="2" s="1"/>
  <c r="S396" i="2"/>
  <c r="S395" i="2"/>
  <c r="T395" i="2" s="1"/>
  <c r="U395" i="2" s="1"/>
  <c r="S394" i="2"/>
  <c r="T394" i="2" s="1"/>
  <c r="U394" i="2" s="1"/>
  <c r="S392" i="2"/>
  <c r="S391" i="2"/>
  <c r="T391" i="2" s="1"/>
  <c r="U391" i="2" s="1"/>
  <c r="S389" i="2"/>
  <c r="T389" i="2" s="1"/>
  <c r="U389" i="2" s="1"/>
  <c r="S388" i="2"/>
  <c r="T388" i="2" s="1"/>
  <c r="U388" i="2" s="1"/>
  <c r="S386" i="2"/>
  <c r="S385" i="2"/>
  <c r="T385" i="2" s="1"/>
  <c r="U385" i="2" s="1"/>
  <c r="S383" i="2"/>
  <c r="T383" i="2" s="1"/>
  <c r="U383" i="2" s="1"/>
  <c r="S381" i="2"/>
  <c r="T381" i="2" s="1"/>
  <c r="U381" i="2" s="1"/>
  <c r="U379" i="2"/>
  <c r="S379" i="2"/>
  <c r="S377" i="2"/>
  <c r="T377" i="2" s="1"/>
  <c r="U377" i="2" s="1"/>
  <c r="S376" i="2"/>
  <c r="S375" i="2"/>
  <c r="T375" i="2" s="1"/>
  <c r="U375" i="2" s="1"/>
  <c r="T374" i="2"/>
  <c r="U374" i="2" s="1"/>
  <c r="T373" i="2"/>
  <c r="U373" i="2" s="1"/>
  <c r="T371" i="2"/>
  <c r="U371" i="2" s="1"/>
  <c r="S370" i="2"/>
  <c r="T370" i="2" s="1"/>
  <c r="U370" i="2" s="1"/>
  <c r="S367" i="2"/>
  <c r="T367" i="2" s="1"/>
  <c r="U367" i="2" s="1"/>
  <c r="T365" i="2"/>
  <c r="U365" i="2" s="1"/>
  <c r="T363" i="2"/>
  <c r="U363" i="2" s="1"/>
  <c r="T361" i="2"/>
  <c r="U361" i="2" s="1"/>
  <c r="S360" i="2"/>
  <c r="T360" i="2" s="1"/>
  <c r="U360" i="2" s="1"/>
  <c r="T359" i="2"/>
  <c r="U359" i="2" s="1"/>
  <c r="S359" i="2"/>
  <c r="S358" i="2"/>
  <c r="T358" i="2" s="1"/>
  <c r="U358" i="2" s="1"/>
  <c r="S357" i="2"/>
  <c r="T357" i="2" s="1"/>
  <c r="U357" i="2" s="1"/>
  <c r="S356" i="2"/>
  <c r="T356" i="2" s="1"/>
  <c r="U356" i="2" s="1"/>
  <c r="S354" i="2"/>
  <c r="T354" i="2" s="1"/>
  <c r="U354" i="2" s="1"/>
  <c r="S353" i="2"/>
  <c r="T353" i="2" s="1"/>
  <c r="U353" i="2" s="1"/>
  <c r="S352" i="2"/>
  <c r="T352" i="2" s="1"/>
  <c r="U352" i="2" s="1"/>
  <c r="S351" i="2"/>
  <c r="T351" i="2" s="1"/>
  <c r="U351" i="2" s="1"/>
  <c r="T350" i="2"/>
  <c r="U350" i="2" s="1"/>
  <c r="S350" i="2"/>
  <c r="S349" i="2"/>
  <c r="T349" i="2" s="1"/>
  <c r="U349" i="2" s="1"/>
  <c r="S348" i="2"/>
  <c r="T348" i="2" s="1"/>
  <c r="U348" i="2" s="1"/>
  <c r="S347" i="2"/>
  <c r="T347" i="2" s="1"/>
  <c r="U347" i="2" s="1"/>
  <c r="S346" i="2"/>
  <c r="T346" i="2" s="1"/>
  <c r="U346" i="2" s="1"/>
  <c r="T345" i="2"/>
  <c r="U345" i="2" s="1"/>
  <c r="T344" i="2"/>
  <c r="U344" i="2" s="1"/>
  <c r="T343" i="2"/>
  <c r="U343" i="2" s="1"/>
  <c r="T342" i="2"/>
  <c r="U342" i="2" s="1"/>
  <c r="S341" i="2"/>
  <c r="T341" i="2" s="1"/>
  <c r="U341" i="2" s="1"/>
  <c r="S339" i="2"/>
  <c r="T339" i="2" s="1"/>
  <c r="U339" i="2" s="1"/>
  <c r="S338" i="2"/>
  <c r="T338" i="2" s="1"/>
  <c r="U338" i="2" s="1"/>
  <c r="T337" i="2"/>
  <c r="U337" i="2" s="1"/>
  <c r="S337" i="2"/>
  <c r="U336" i="2"/>
  <c r="T336" i="2"/>
  <c r="U335" i="2"/>
  <c r="T335" i="2"/>
  <c r="U334" i="2"/>
  <c r="T334" i="2"/>
  <c r="S333" i="2"/>
  <c r="T333" i="2" s="1"/>
  <c r="U333" i="2" s="1"/>
  <c r="S332" i="2"/>
  <c r="T332" i="2" s="1"/>
  <c r="U332" i="2" s="1"/>
  <c r="S331" i="2"/>
  <c r="T331" i="2" s="1"/>
  <c r="U331" i="2" s="1"/>
  <c r="S330" i="2"/>
  <c r="T330" i="2" s="1"/>
  <c r="U330" i="2" s="1"/>
  <c r="T329" i="2"/>
  <c r="U329" i="2" s="1"/>
  <c r="S328" i="2"/>
  <c r="T328" i="2" s="1"/>
  <c r="U328" i="2" s="1"/>
  <c r="T327" i="2"/>
  <c r="U327" i="2" s="1"/>
  <c r="S326" i="2"/>
  <c r="T326" i="2" s="1"/>
  <c r="U326" i="2" s="1"/>
  <c r="S325" i="2"/>
  <c r="T325" i="2" s="1"/>
  <c r="U325" i="2" s="1"/>
  <c r="T324" i="2"/>
  <c r="U324" i="2" s="1"/>
  <c r="S323" i="2"/>
  <c r="T323" i="2" s="1"/>
  <c r="U323" i="2" s="1"/>
  <c r="S322" i="2"/>
  <c r="T322" i="2" s="1"/>
  <c r="U322" i="2" s="1"/>
  <c r="T321" i="2"/>
  <c r="U321" i="2" s="1"/>
  <c r="S319" i="2"/>
  <c r="T319" i="2" s="1"/>
  <c r="U319" i="2" s="1"/>
  <c r="S317" i="2"/>
  <c r="T317" i="2" s="1"/>
  <c r="U317" i="2" s="1"/>
  <c r="S316" i="2"/>
  <c r="T316" i="2" s="1"/>
  <c r="U316" i="2" s="1"/>
  <c r="T314" i="2"/>
  <c r="U314" i="2" s="1"/>
  <c r="S313" i="2"/>
  <c r="T313" i="2" s="1"/>
  <c r="U313" i="2" s="1"/>
  <c r="T312" i="2"/>
  <c r="U312" i="2" s="1"/>
  <c r="S311" i="2"/>
  <c r="T311" i="2" s="1"/>
  <c r="U311" i="2" s="1"/>
  <c r="S310" i="2"/>
  <c r="T310" i="2" s="1"/>
  <c r="U310" i="2" s="1"/>
  <c r="T309" i="2"/>
  <c r="U309" i="2" s="1"/>
  <c r="S309" i="2"/>
  <c r="U308" i="2"/>
  <c r="T308" i="2"/>
  <c r="S307" i="2"/>
  <c r="T307" i="2" s="1"/>
  <c r="U307" i="2" s="1"/>
  <c r="T306" i="2"/>
  <c r="U306" i="2" s="1"/>
  <c r="T304" i="2"/>
  <c r="U304" i="2" s="1"/>
  <c r="T303" i="2"/>
  <c r="U303" i="2" s="1"/>
  <c r="T302" i="2"/>
  <c r="U302" i="2" s="1"/>
  <c r="S302" i="2"/>
  <c r="S301" i="2"/>
  <c r="T301" i="2" s="1"/>
  <c r="U301" i="2" s="1"/>
  <c r="T300" i="2"/>
  <c r="U300" i="2" s="1"/>
  <c r="S173" i="2"/>
  <c r="T173" i="2" s="1"/>
  <c r="U173" i="2" s="1"/>
  <c r="S165" i="2"/>
  <c r="T165" i="2" s="1"/>
  <c r="U165" i="2" s="1"/>
  <c r="S163" i="2"/>
  <c r="T163" i="2" s="1"/>
  <c r="U163" i="2" s="1"/>
  <c r="S140" i="2"/>
  <c r="T140" i="2" s="1"/>
  <c r="U140" i="2" s="1"/>
  <c r="S131" i="2"/>
  <c r="T131" i="2" s="1"/>
  <c r="U131" i="2" s="1"/>
  <c r="S117" i="2"/>
  <c r="T117" i="2" s="1"/>
  <c r="U117" i="2" s="1"/>
  <c r="S104" i="2"/>
  <c r="T104" i="2" s="1"/>
  <c r="U104" i="2" s="1"/>
  <c r="S106" i="2"/>
  <c r="T106" i="2"/>
  <c r="U106" i="2" s="1"/>
  <c r="S299" i="2"/>
  <c r="K299" i="2"/>
  <c r="T299" i="2" s="1"/>
  <c r="U299" i="2" s="1"/>
  <c r="S295" i="2"/>
  <c r="K295" i="2"/>
  <c r="T295" i="2" s="1"/>
  <c r="U295" i="2" s="1"/>
  <c r="S294" i="2"/>
  <c r="K294" i="2"/>
  <c r="T294" i="2" s="1"/>
  <c r="U294" i="2" s="1"/>
  <c r="S292" i="2"/>
  <c r="K292" i="2"/>
  <c r="T292" i="2" s="1"/>
  <c r="U292" i="2" s="1"/>
  <c r="S291" i="2"/>
  <c r="K291" i="2"/>
  <c r="T291" i="2" s="1"/>
  <c r="U291" i="2" s="1"/>
  <c r="S289" i="2"/>
  <c r="K289" i="2"/>
  <c r="T289" i="2" s="1"/>
  <c r="U289" i="2" s="1"/>
  <c r="S287" i="2"/>
  <c r="K287" i="2"/>
  <c r="T287" i="2" s="1"/>
  <c r="U287" i="2" s="1"/>
  <c r="S286" i="2"/>
  <c r="K286" i="2"/>
  <c r="T286" i="2" s="1"/>
  <c r="U286" i="2" s="1"/>
  <c r="S284" i="2"/>
  <c r="K284" i="2"/>
  <c r="S283" i="2"/>
  <c r="K283" i="2"/>
  <c r="T283" i="2" s="1"/>
  <c r="U283" i="2" s="1"/>
  <c r="S282" i="2"/>
  <c r="K282" i="2"/>
  <c r="T282" i="2" s="1"/>
  <c r="U282" i="2" s="1"/>
  <c r="S281" i="2"/>
  <c r="K281" i="2"/>
  <c r="T281" i="2" s="1"/>
  <c r="U281" i="2" s="1"/>
  <c r="S280" i="2"/>
  <c r="K280" i="2"/>
  <c r="T280" i="2" s="1"/>
  <c r="U280" i="2" s="1"/>
  <c r="S279" i="2"/>
  <c r="K279" i="2"/>
  <c r="T279" i="2" s="1"/>
  <c r="U279" i="2" s="1"/>
  <c r="S277" i="2"/>
  <c r="K277" i="2"/>
  <c r="T277" i="2" s="1"/>
  <c r="U277" i="2" s="1"/>
  <c r="S276" i="2"/>
  <c r="K276" i="2"/>
  <c r="T276" i="2" s="1"/>
  <c r="U276" i="2" s="1"/>
  <c r="S275" i="2"/>
  <c r="K275" i="2"/>
  <c r="T275" i="2" s="1"/>
  <c r="U275" i="2" s="1"/>
  <c r="S274" i="2"/>
  <c r="K274" i="2"/>
  <c r="T274" i="2" s="1"/>
  <c r="U274" i="2" s="1"/>
  <c r="S273" i="2"/>
  <c r="K273" i="2"/>
  <c r="T273" i="2" s="1"/>
  <c r="U273" i="2" s="1"/>
  <c r="S271" i="2"/>
  <c r="K271" i="2"/>
  <c r="T271" i="2" s="1"/>
  <c r="U271" i="2" s="1"/>
  <c r="S270" i="2"/>
  <c r="K270" i="2"/>
  <c r="T270" i="2" s="1"/>
  <c r="U270" i="2" s="1"/>
  <c r="S269" i="2"/>
  <c r="K269" i="2"/>
  <c r="T269" i="2" s="1"/>
  <c r="U269" i="2" s="1"/>
  <c r="S266" i="2"/>
  <c r="K266" i="2"/>
  <c r="T266" i="2" s="1"/>
  <c r="U266" i="2" s="1"/>
  <c r="S265" i="2"/>
  <c r="K265" i="2"/>
  <c r="T265" i="2" s="1"/>
  <c r="U265" i="2" s="1"/>
  <c r="S264" i="2"/>
  <c r="K264" i="2"/>
  <c r="T264" i="2" s="1"/>
  <c r="U264" i="2" s="1"/>
  <c r="S263" i="2"/>
  <c r="K263" i="2"/>
  <c r="T263" i="2" s="1"/>
  <c r="U263" i="2" s="1"/>
  <c r="S262" i="2"/>
  <c r="K262" i="2"/>
  <c r="T262" i="2" s="1"/>
  <c r="U262" i="2" s="1"/>
  <c r="S261" i="2"/>
  <c r="K261" i="2"/>
  <c r="T261" i="2" s="1"/>
  <c r="U261" i="2" s="1"/>
  <c r="S260" i="2"/>
  <c r="K260" i="2"/>
  <c r="T260" i="2" s="1"/>
  <c r="U260" i="2" s="1"/>
  <c r="S258" i="2"/>
  <c r="K258" i="2"/>
  <c r="T258" i="2" s="1"/>
  <c r="U258" i="2" s="1"/>
  <c r="S257" i="2"/>
  <c r="K257" i="2"/>
  <c r="T257" i="2" s="1"/>
  <c r="U257" i="2" s="1"/>
  <c r="S256" i="2"/>
  <c r="K256" i="2"/>
  <c r="T256" i="2" s="1"/>
  <c r="U256" i="2" s="1"/>
  <c r="S255" i="2"/>
  <c r="K255" i="2"/>
  <c r="T255" i="2" s="1"/>
  <c r="U255" i="2" s="1"/>
  <c r="S254" i="2"/>
  <c r="K254" i="2"/>
  <c r="T254" i="2" s="1"/>
  <c r="U254" i="2" s="1"/>
  <c r="S253" i="2"/>
  <c r="K253" i="2"/>
  <c r="T253" i="2" s="1"/>
  <c r="U253" i="2" s="1"/>
  <c r="S252" i="2"/>
  <c r="K252" i="2"/>
  <c r="T252" i="2" s="1"/>
  <c r="U252" i="2" s="1"/>
  <c r="S251" i="2"/>
  <c r="K251" i="2"/>
  <c r="T251" i="2" s="1"/>
  <c r="U251" i="2" s="1"/>
  <c r="S249" i="2"/>
  <c r="K249" i="2"/>
  <c r="T249" i="2" s="1"/>
  <c r="U249" i="2" s="1"/>
  <c r="S246" i="2"/>
  <c r="K246" i="2"/>
  <c r="T246" i="2" s="1"/>
  <c r="U246" i="2" s="1"/>
  <c r="S245" i="2"/>
  <c r="K245" i="2"/>
  <c r="T245" i="2" s="1"/>
  <c r="U245" i="2" s="1"/>
  <c r="S244" i="2"/>
  <c r="K244" i="2"/>
  <c r="T244" i="2" s="1"/>
  <c r="U244" i="2" s="1"/>
  <c r="S243" i="2"/>
  <c r="K243" i="2"/>
  <c r="T243" i="2" s="1"/>
  <c r="U243" i="2" s="1"/>
  <c r="S242" i="2"/>
  <c r="K242" i="2"/>
  <c r="T242" i="2" s="1"/>
  <c r="U242" i="2" s="1"/>
  <c r="S240" i="2"/>
  <c r="K240" i="2"/>
  <c r="T240" i="2" s="1"/>
  <c r="U240" i="2" s="1"/>
  <c r="S238" i="2"/>
  <c r="K238" i="2"/>
  <c r="T238" i="2" s="1"/>
  <c r="U238" i="2" s="1"/>
  <c r="S237" i="2"/>
  <c r="K237" i="2"/>
  <c r="T237" i="2" s="1"/>
  <c r="U237" i="2" s="1"/>
  <c r="S235" i="2"/>
  <c r="K235" i="2"/>
  <c r="T235" i="2" s="1"/>
  <c r="U235" i="2" s="1"/>
  <c r="S234" i="2"/>
  <c r="K234" i="2"/>
  <c r="T234" i="2" s="1"/>
  <c r="U234" i="2" s="1"/>
  <c r="S233" i="2"/>
  <c r="K233" i="2"/>
  <c r="T233" i="2" s="1"/>
  <c r="U233" i="2" s="1"/>
  <c r="S232" i="2"/>
  <c r="K232" i="2"/>
  <c r="T232" i="2" s="1"/>
  <c r="U232" i="2" s="1"/>
  <c r="S231" i="2"/>
  <c r="K231" i="2"/>
  <c r="T231" i="2" s="1"/>
  <c r="U231" i="2" s="1"/>
  <c r="S229" i="2"/>
  <c r="K229" i="2"/>
  <c r="T229" i="2" s="1"/>
  <c r="U229" i="2" s="1"/>
  <c r="S228" i="2"/>
  <c r="K228" i="2"/>
  <c r="T228" i="2" s="1"/>
  <c r="U228" i="2" s="1"/>
  <c r="S227" i="2"/>
  <c r="K227" i="2"/>
  <c r="T227" i="2" s="1"/>
  <c r="U227" i="2" s="1"/>
  <c r="S225" i="2"/>
  <c r="K225" i="2"/>
  <c r="T225" i="2" s="1"/>
  <c r="U225" i="2" s="1"/>
  <c r="S224" i="2"/>
  <c r="K224" i="2"/>
  <c r="T224" i="2" s="1"/>
  <c r="U224" i="2" s="1"/>
  <c r="S223" i="2"/>
  <c r="K223" i="2"/>
  <c r="T223" i="2" s="1"/>
  <c r="U223" i="2" s="1"/>
  <c r="S222" i="2"/>
  <c r="K222" i="2"/>
  <c r="T222" i="2" s="1"/>
  <c r="U222" i="2" s="1"/>
  <c r="S221" i="2"/>
  <c r="K221" i="2"/>
  <c r="T221" i="2" s="1"/>
  <c r="U221" i="2" s="1"/>
  <c r="S220" i="2"/>
  <c r="K220" i="2"/>
  <c r="T220" i="2" s="1"/>
  <c r="U220" i="2" s="1"/>
  <c r="S219" i="2"/>
  <c r="K219" i="2"/>
  <c r="T219" i="2" s="1"/>
  <c r="U219" i="2" s="1"/>
  <c r="S218" i="2"/>
  <c r="K218" i="2"/>
  <c r="T218" i="2" s="1"/>
  <c r="U218" i="2" s="1"/>
  <c r="S217" i="2"/>
  <c r="K217" i="2"/>
  <c r="T217" i="2" s="1"/>
  <c r="U217" i="2" s="1"/>
  <c r="S215" i="2"/>
  <c r="K215" i="2"/>
  <c r="T215" i="2" s="1"/>
  <c r="U215" i="2" s="1"/>
  <c r="S214" i="2"/>
  <c r="K214" i="2"/>
  <c r="T214" i="2" s="1"/>
  <c r="U214" i="2" s="1"/>
  <c r="S213" i="2"/>
  <c r="K213" i="2"/>
  <c r="T213" i="2" s="1"/>
  <c r="U213" i="2" s="1"/>
  <c r="S212" i="2"/>
  <c r="K212" i="2"/>
  <c r="T212" i="2" s="1"/>
  <c r="U212" i="2" s="1"/>
  <c r="S210" i="2"/>
  <c r="K210" i="2"/>
  <c r="T210" i="2" s="1"/>
  <c r="U210" i="2" s="1"/>
  <c r="S209" i="2"/>
  <c r="K209" i="2"/>
  <c r="T209" i="2" s="1"/>
  <c r="U209" i="2" s="1"/>
  <c r="S208" i="2"/>
  <c r="K208" i="2"/>
  <c r="T208" i="2" s="1"/>
  <c r="U208" i="2" s="1"/>
  <c r="S207" i="2"/>
  <c r="K207" i="2"/>
  <c r="T207" i="2" s="1"/>
  <c r="U207" i="2" s="1"/>
  <c r="S205" i="2"/>
  <c r="K205" i="2"/>
  <c r="T205" i="2" s="1"/>
  <c r="U205" i="2" s="1"/>
  <c r="S204" i="2"/>
  <c r="K204" i="2"/>
  <c r="T204" i="2" s="1"/>
  <c r="U204" i="2" s="1"/>
  <c r="S203" i="2"/>
  <c r="K203" i="2"/>
  <c r="T203" i="2" s="1"/>
  <c r="U203" i="2" s="1"/>
  <c r="S202" i="2"/>
  <c r="K202" i="2"/>
  <c r="T202" i="2" s="1"/>
  <c r="U202" i="2" s="1"/>
  <c r="S201" i="2"/>
  <c r="K201" i="2"/>
  <c r="T201" i="2" s="1"/>
  <c r="U201" i="2" s="1"/>
  <c r="S200" i="2"/>
  <c r="K200" i="2"/>
  <c r="T200" i="2" s="1"/>
  <c r="U200" i="2" s="1"/>
  <c r="S199" i="2"/>
  <c r="K199" i="2"/>
  <c r="T199" i="2" s="1"/>
  <c r="U199" i="2" s="1"/>
  <c r="S198" i="2"/>
  <c r="K198" i="2"/>
  <c r="T198" i="2" s="1"/>
  <c r="U198" i="2" s="1"/>
  <c r="S197" i="2"/>
  <c r="K197" i="2"/>
  <c r="T197" i="2" s="1"/>
  <c r="U197" i="2" s="1"/>
  <c r="S196" i="2"/>
  <c r="K196" i="2"/>
  <c r="T196" i="2" s="1"/>
  <c r="U196" i="2" s="1"/>
  <c r="S195" i="2"/>
  <c r="K195" i="2"/>
  <c r="T195" i="2" s="1"/>
  <c r="U195" i="2" s="1"/>
  <c r="S194" i="2"/>
  <c r="K194" i="2"/>
  <c r="T194" i="2" s="1"/>
  <c r="U194" i="2" s="1"/>
  <c r="S193" i="2"/>
  <c r="K193" i="2"/>
  <c r="T193" i="2" s="1"/>
  <c r="U193" i="2" s="1"/>
  <c r="S192" i="2"/>
  <c r="K192" i="2"/>
  <c r="T192" i="2" s="1"/>
  <c r="U192" i="2" s="1"/>
  <c r="S190" i="2"/>
  <c r="K190" i="2"/>
  <c r="T190" i="2" s="1"/>
  <c r="U190" i="2" s="1"/>
  <c r="S189" i="2"/>
  <c r="K189" i="2"/>
  <c r="T189" i="2" s="1"/>
  <c r="U189" i="2" s="1"/>
  <c r="S188" i="2"/>
  <c r="K188" i="2"/>
  <c r="T188" i="2" s="1"/>
  <c r="U188" i="2" s="1"/>
  <c r="S187" i="2"/>
  <c r="K187" i="2"/>
  <c r="T187" i="2" s="1"/>
  <c r="U187" i="2" s="1"/>
  <c r="S186" i="2"/>
  <c r="K186" i="2"/>
  <c r="T186" i="2" s="1"/>
  <c r="U186" i="2" s="1"/>
  <c r="S185" i="2"/>
  <c r="K185" i="2"/>
  <c r="T185" i="2" s="1"/>
  <c r="U185" i="2" s="1"/>
  <c r="S181" i="2"/>
  <c r="K181" i="2"/>
  <c r="T181" i="2" s="1"/>
  <c r="U181" i="2" s="1"/>
  <c r="S180" i="2"/>
  <c r="K180" i="2"/>
  <c r="T180" i="2" s="1"/>
  <c r="U180" i="2" s="1"/>
  <c r="S178" i="2"/>
  <c r="K178" i="2"/>
  <c r="T178" i="2" s="1"/>
  <c r="U178" i="2" s="1"/>
  <c r="S177" i="2"/>
  <c r="K177" i="2"/>
  <c r="T177" i="2" s="1"/>
  <c r="U177" i="2" s="1"/>
  <c r="U386" i="2" l="1"/>
  <c r="T376" i="2"/>
  <c r="U376" i="2" s="1"/>
  <c r="T392" i="2"/>
  <c r="U392" i="2" s="1"/>
  <c r="T386" i="2"/>
  <c r="T396" i="2"/>
  <c r="U396" i="2" s="1"/>
  <c r="S176" i="2"/>
  <c r="T176" i="2" s="1"/>
  <c r="U176" i="2" s="1"/>
  <c r="S175" i="2"/>
  <c r="T175" i="2" s="1"/>
  <c r="U175" i="2" s="1"/>
  <c r="S174" i="2"/>
  <c r="T174" i="2" s="1"/>
  <c r="U174" i="2" s="1"/>
  <c r="S171" i="2"/>
  <c r="T171" i="2" s="1"/>
  <c r="U171" i="2" s="1"/>
  <c r="S169" i="2"/>
  <c r="T169" i="2" s="1"/>
  <c r="U169" i="2" s="1"/>
  <c r="S168" i="2"/>
  <c r="T168" i="2" s="1"/>
  <c r="U168" i="2" s="1"/>
  <c r="S167" i="2"/>
  <c r="T167" i="2" s="1"/>
  <c r="U167" i="2" s="1"/>
  <c r="T166" i="2"/>
  <c r="U166" i="2" s="1"/>
  <c r="S166" i="2"/>
  <c r="T164" i="2"/>
  <c r="U164" i="2" s="1"/>
  <c r="S164" i="2"/>
  <c r="T162" i="2"/>
  <c r="U162" i="2" s="1"/>
  <c r="S162" i="2"/>
  <c r="S161" i="2"/>
  <c r="T161" i="2" s="1"/>
  <c r="U161" i="2" s="1"/>
  <c r="S160" i="2"/>
  <c r="T160" i="2" s="1"/>
  <c r="U160" i="2" s="1"/>
  <c r="S159" i="2"/>
  <c r="T159" i="2" s="1"/>
  <c r="U159" i="2" s="1"/>
  <c r="S158" i="2"/>
  <c r="T158" i="2" s="1"/>
  <c r="U158" i="2" s="1"/>
  <c r="S157" i="2"/>
  <c r="T157" i="2" s="1"/>
  <c r="U157" i="2" s="1"/>
  <c r="S155" i="2"/>
  <c r="T155" i="2" s="1"/>
  <c r="U155" i="2" s="1"/>
  <c r="S153" i="2"/>
  <c r="T153" i="2" s="1"/>
  <c r="U153" i="2" s="1"/>
  <c r="T151" i="2"/>
  <c r="U151" i="2" s="1"/>
  <c r="S151" i="2"/>
  <c r="S150" i="2"/>
  <c r="T150" i="2" s="1"/>
  <c r="U150" i="2" s="1"/>
  <c r="S149" i="2"/>
  <c r="T149" i="2" s="1"/>
  <c r="U149" i="2" s="1"/>
  <c r="S148" i="2"/>
  <c r="T148" i="2" s="1"/>
  <c r="U148" i="2" s="1"/>
  <c r="S147" i="2"/>
  <c r="T147" i="2" s="1"/>
  <c r="U147" i="2" s="1"/>
  <c r="S146" i="2"/>
  <c r="T146" i="2" s="1"/>
  <c r="U146" i="2" s="1"/>
  <c r="S145" i="2"/>
  <c r="T145" i="2" s="1"/>
  <c r="U145" i="2" s="1"/>
  <c r="S144" i="2"/>
  <c r="T144" i="2" s="1"/>
  <c r="U144" i="2" s="1"/>
  <c r="T143" i="2"/>
  <c r="U143" i="2" s="1"/>
  <c r="S143" i="2"/>
  <c r="S142" i="2"/>
  <c r="T142" i="2" s="1"/>
  <c r="U142" i="2" s="1"/>
  <c r="S141" i="2"/>
  <c r="T141" i="2" s="1"/>
  <c r="U141" i="2" s="1"/>
  <c r="S138" i="2"/>
  <c r="T138" i="2" s="1"/>
  <c r="U138" i="2" s="1"/>
  <c r="S137" i="2"/>
  <c r="T137" i="2" s="1"/>
  <c r="U137" i="2" s="1"/>
  <c r="T136" i="2"/>
  <c r="U136" i="2" s="1"/>
  <c r="S136" i="2"/>
  <c r="S135" i="2"/>
  <c r="T135" i="2" s="1"/>
  <c r="U135" i="2" s="1"/>
  <c r="S134" i="2"/>
  <c r="T134" i="2" s="1"/>
  <c r="U134" i="2" s="1"/>
  <c r="S133" i="2"/>
  <c r="T133" i="2" s="1"/>
  <c r="U133" i="2" s="1"/>
  <c r="S132" i="2"/>
  <c r="T132" i="2" s="1"/>
  <c r="U132" i="2" s="1"/>
  <c r="S130" i="2"/>
  <c r="T130" i="2" s="1"/>
  <c r="U130" i="2" s="1"/>
  <c r="S129" i="2"/>
  <c r="T129" i="2" s="1"/>
  <c r="U129" i="2" s="1"/>
  <c r="S128" i="2"/>
  <c r="T128" i="2" s="1"/>
  <c r="U128" i="2" s="1"/>
  <c r="S127" i="2"/>
  <c r="T127" i="2" s="1"/>
  <c r="U127" i="2" s="1"/>
  <c r="T126" i="2"/>
  <c r="U126" i="2" s="1"/>
  <c r="S126" i="2"/>
  <c r="S124" i="2"/>
  <c r="T124" i="2" s="1"/>
  <c r="U124" i="2" s="1"/>
  <c r="S123" i="2"/>
  <c r="T123" i="2" s="1"/>
  <c r="U123" i="2" s="1"/>
  <c r="S122" i="2"/>
  <c r="T122" i="2" s="1"/>
  <c r="U122" i="2" s="1"/>
  <c r="S121" i="2"/>
  <c r="T121" i="2" s="1"/>
  <c r="U121" i="2" s="1"/>
  <c r="S116" i="2"/>
  <c r="T116" i="2" s="1"/>
  <c r="U116" i="2" s="1"/>
  <c r="S113" i="2"/>
  <c r="T113" i="2" s="1"/>
  <c r="U113" i="2" s="1"/>
  <c r="S112" i="2"/>
  <c r="T112" i="2" s="1"/>
  <c r="U112" i="2" s="1"/>
  <c r="S111" i="2"/>
  <c r="T111" i="2" s="1"/>
  <c r="U111" i="2" s="1"/>
  <c r="T110" i="2"/>
  <c r="U110" i="2" s="1"/>
  <c r="S110" i="2"/>
  <c r="S108" i="2"/>
  <c r="T108" i="2" s="1"/>
  <c r="U108" i="2" s="1"/>
  <c r="S107" i="2"/>
  <c r="T107" i="2" s="1"/>
  <c r="U107" i="2" s="1"/>
  <c r="S105" i="2"/>
  <c r="T105" i="2" s="1"/>
  <c r="U105" i="2" s="1"/>
  <c r="S103" i="2"/>
  <c r="T103" i="2" s="1"/>
  <c r="U103" i="2" s="1"/>
  <c r="S102" i="2"/>
  <c r="T102" i="2" s="1"/>
  <c r="U102" i="2" s="1"/>
  <c r="S101" i="2"/>
  <c r="T101" i="2" s="1"/>
  <c r="U101" i="2" s="1"/>
  <c r="S100" i="2"/>
  <c r="T100" i="2" s="1"/>
  <c r="U100" i="2" s="1"/>
  <c r="S99" i="2"/>
  <c r="T99" i="2" s="1"/>
  <c r="U99" i="2" s="1"/>
  <c r="S97" i="2"/>
  <c r="T97" i="2" s="1"/>
  <c r="U97" i="2" s="1"/>
  <c r="T96" i="2"/>
  <c r="U96" i="2" s="1"/>
  <c r="S96" i="2"/>
  <c r="S95" i="2"/>
  <c r="T95" i="2" s="1"/>
  <c r="U95" i="2" s="1"/>
  <c r="S94" i="2"/>
  <c r="T94" i="2" s="1"/>
  <c r="U94" i="2" s="1"/>
  <c r="S93" i="2"/>
  <c r="T93" i="2" s="1"/>
  <c r="U93" i="2" s="1"/>
  <c r="S90" i="2"/>
  <c r="T90" i="2" s="1"/>
  <c r="U90" i="2" s="1"/>
  <c r="S89" i="2"/>
  <c r="T89" i="2" s="1"/>
  <c r="U89" i="2" s="1"/>
  <c r="S88" i="2"/>
  <c r="T88" i="2" s="1"/>
  <c r="U88" i="2" s="1"/>
  <c r="S87" i="2"/>
  <c r="T87" i="2" s="1"/>
  <c r="U87" i="2" s="1"/>
  <c r="T85" i="2"/>
  <c r="U85" i="2" s="1"/>
  <c r="S85" i="2"/>
  <c r="S84" i="2"/>
  <c r="T84" i="2" s="1"/>
  <c r="U84" i="2" s="1"/>
  <c r="S83" i="2"/>
  <c r="T83" i="2" s="1"/>
  <c r="U83" i="2" s="1"/>
  <c r="S82" i="2"/>
  <c r="T82" i="2" s="1"/>
  <c r="U82" i="2" s="1"/>
  <c r="S81" i="2"/>
  <c r="T81" i="2" s="1"/>
  <c r="U81" i="2" s="1"/>
  <c r="S80" i="2"/>
  <c r="T80" i="2" s="1"/>
  <c r="U80" i="2" s="1"/>
  <c r="S79" i="2"/>
  <c r="T79" i="2" s="1"/>
  <c r="U79" i="2" s="1"/>
  <c r="S78" i="2"/>
  <c r="T78" i="2" s="1"/>
  <c r="U78" i="2" s="1"/>
  <c r="T77" i="2"/>
  <c r="U77" i="2" s="1"/>
  <c r="S77" i="2"/>
  <c r="S76" i="2"/>
  <c r="T76" i="2" s="1"/>
  <c r="U76" i="2" s="1"/>
  <c r="S75" i="2"/>
  <c r="T75" i="2" s="1"/>
  <c r="U75" i="2" s="1"/>
  <c r="T74" i="2"/>
  <c r="U74" i="2" s="1"/>
  <c r="S74" i="2"/>
  <c r="S73" i="2"/>
  <c r="T73" i="2" s="1"/>
  <c r="U73" i="2" s="1"/>
  <c r="S72" i="2"/>
  <c r="T72" i="2" s="1"/>
  <c r="U72" i="2" s="1"/>
  <c r="S70" i="2"/>
  <c r="T70" i="2" s="1"/>
  <c r="U70" i="2" s="1"/>
  <c r="S69" i="2"/>
  <c r="T69" i="2" s="1"/>
  <c r="U69" i="2" s="1"/>
  <c r="S68" i="2"/>
  <c r="T68" i="2" s="1"/>
  <c r="U68" i="2" s="1"/>
  <c r="S67" i="2"/>
  <c r="T67" i="2" s="1"/>
  <c r="U67" i="2" s="1"/>
  <c r="S66" i="2"/>
  <c r="T66" i="2" s="1"/>
  <c r="U66" i="2" s="1"/>
  <c r="T65" i="2"/>
  <c r="U65" i="2" s="1"/>
  <c r="S65" i="2"/>
  <c r="S64" i="2"/>
  <c r="T64" i="2" s="1"/>
  <c r="U64" i="2" s="1"/>
  <c r="S62" i="2"/>
  <c r="T62" i="2" s="1"/>
  <c r="U62" i="2" s="1"/>
  <c r="S61" i="2"/>
  <c r="T61" i="2" s="1"/>
  <c r="U61" i="2" s="1"/>
  <c r="S60" i="2"/>
  <c r="T60" i="2" s="1"/>
  <c r="U60" i="2" s="1"/>
  <c r="S59" i="2"/>
  <c r="T59" i="2" s="1"/>
  <c r="U59" i="2" s="1"/>
  <c r="S58" i="2"/>
  <c r="T58" i="2" s="1"/>
  <c r="U58" i="2" s="1"/>
  <c r="S57" i="2"/>
  <c r="T57" i="2" s="1"/>
  <c r="U57" i="2" s="1"/>
  <c r="T56" i="2"/>
  <c r="U56" i="2" s="1"/>
  <c r="S56" i="2"/>
  <c r="S55" i="2"/>
  <c r="T55" i="2" s="1"/>
  <c r="U55" i="2" s="1"/>
  <c r="T53" i="2"/>
  <c r="U53" i="2" s="1"/>
  <c r="T52" i="2"/>
  <c r="U52" i="2" s="1"/>
  <c r="S52" i="2"/>
  <c r="S51" i="2"/>
  <c r="T51" i="2" s="1"/>
  <c r="U51" i="2" s="1"/>
  <c r="S49" i="2"/>
  <c r="T49" i="2" s="1"/>
  <c r="U49" i="2" s="1"/>
  <c r="S48" i="2"/>
  <c r="T48" i="2" s="1"/>
  <c r="U48" i="2" s="1"/>
  <c r="S47" i="2"/>
  <c r="T47" i="2" s="1"/>
  <c r="U47" i="2" s="1"/>
  <c r="S46" i="2"/>
  <c r="T46" i="2" s="1"/>
  <c r="U46" i="2" s="1"/>
  <c r="S45" i="2"/>
  <c r="T45" i="2" s="1"/>
  <c r="U45" i="2" s="1"/>
  <c r="S44" i="2"/>
  <c r="T44" i="2" s="1"/>
  <c r="U44" i="2" s="1"/>
  <c r="T43" i="2"/>
  <c r="U43" i="2" s="1"/>
  <c r="S43" i="2"/>
  <c r="S42" i="2"/>
  <c r="T42" i="2" s="1"/>
  <c r="U42" i="2" s="1"/>
  <c r="S41" i="2"/>
  <c r="T41" i="2" s="1"/>
  <c r="U41" i="2" s="1"/>
  <c r="S40" i="2"/>
  <c r="T40" i="2" s="1"/>
  <c r="U40" i="2" s="1"/>
  <c r="S38" i="2"/>
  <c r="T38" i="2" s="1"/>
  <c r="U38" i="2" s="1"/>
  <c r="S37" i="2"/>
  <c r="T37" i="2" s="1"/>
  <c r="U37" i="2" s="1"/>
  <c r="S36" i="2"/>
  <c r="T36" i="2" s="1"/>
  <c r="U36" i="2" s="1"/>
  <c r="S35" i="2"/>
  <c r="T35" i="2" s="1"/>
  <c r="U35" i="2" s="1"/>
  <c r="T34" i="2"/>
  <c r="U34" i="2" s="1"/>
  <c r="S34" i="2"/>
  <c r="S33" i="2"/>
  <c r="T33" i="2" s="1"/>
  <c r="U33" i="2" s="1"/>
  <c r="S32" i="2"/>
  <c r="T32" i="2" s="1"/>
  <c r="U32" i="2" s="1"/>
  <c r="S31" i="2"/>
  <c r="T31" i="2" s="1"/>
  <c r="U31" i="2" s="1"/>
  <c r="S30" i="2"/>
  <c r="T30" i="2" s="1"/>
  <c r="U30" i="2" s="1"/>
  <c r="S29" i="2"/>
  <c r="T29" i="2" s="1"/>
  <c r="U29" i="2" s="1"/>
  <c r="S27" i="2"/>
  <c r="T27" i="2" s="1"/>
  <c r="U27" i="2" s="1"/>
  <c r="S26" i="2"/>
  <c r="T26" i="2" s="1"/>
  <c r="U26" i="2" s="1"/>
  <c r="T25" i="2"/>
  <c r="U25" i="2" s="1"/>
  <c r="S25" i="2"/>
  <c r="S23" i="2"/>
  <c r="T23" i="2" s="1"/>
  <c r="U23" i="2" s="1"/>
  <c r="S22" i="2"/>
  <c r="T22" i="2" s="1"/>
  <c r="U22" i="2" s="1"/>
  <c r="S21" i="2"/>
  <c r="T21" i="2" s="1"/>
  <c r="U21" i="2" s="1"/>
  <c r="S20" i="2"/>
  <c r="T20" i="2" s="1"/>
  <c r="U20" i="2" s="1"/>
  <c r="S19" i="2"/>
  <c r="T19" i="2" s="1"/>
  <c r="U19" i="2" s="1"/>
  <c r="S18" i="2"/>
  <c r="T18" i="2" s="1"/>
  <c r="U18" i="2" s="1"/>
  <c r="S17" i="2"/>
  <c r="T17" i="2" s="1"/>
  <c r="U17" i="2" s="1"/>
  <c r="T15" i="2"/>
  <c r="U15" i="2" s="1"/>
  <c r="S15" i="2"/>
  <c r="S14" i="2"/>
  <c r="T14" i="2" s="1"/>
  <c r="U14" i="2" s="1"/>
  <c r="E452" i="2" l="1"/>
  <c r="E450" i="2"/>
  <c r="E448" i="2"/>
  <c r="E451" i="2"/>
  <c r="E449" i="2"/>
  <c r="E447" i="2" l="1"/>
</calcChain>
</file>

<file path=xl/comments1.xml><?xml version="1.0" encoding="utf-8"?>
<comments xmlns="http://schemas.openxmlformats.org/spreadsheetml/2006/main">
  <authors>
    <author>PC</author>
    <author>tc={1F6B18C4-F255-2A47-811A-D4E34DE45BED}</author>
    <author>tc={B5D4DF12-53EE-D347-9C4F-6E3CE8E662C2}</author>
    <author>tc={97AA1E8F-9ACE-C240-8625-826CD3AE87DF}</author>
    <author>tc={EFFCBE28-F24D-D04C-8963-F5031ED3D5FC}</author>
    <author>tc={FFADA897-42D1-6D41-9A31-D79C77A69EA3}</author>
    <author>tc={372C286D-AB70-5541-AFF5-064B88354E1F}</author>
    <author>tc={B0E86116-D78E-BF46-8A05-B02C60068E9D}</author>
    <author>tc={6DA9A0D7-496F-E947-8A0E-8D93F7C0C0D4}</author>
  </authors>
  <commentList>
    <comment ref="R40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R40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M411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tham gia thể thao </t>
        </r>
      </text>
    </comment>
    <comment ref="R41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M412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tham gia thể thao </t>
        </r>
      </text>
    </comment>
    <comment ref="R41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M418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tham gia thể thao </t>
        </r>
      </text>
    </comment>
    <comment ref="R41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R41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M421" authorId="4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tham gia thể thao </t>
        </r>
      </text>
    </comment>
    <comment ref="R4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M422" authorId="5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tham gia thể thao </t>
        </r>
      </text>
    </comment>
    <comment ref="R42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R4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R42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M425" authorId="6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tham gia thể thao </t>
        </r>
      </text>
    </comment>
    <comment ref="R42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M426" authorId="7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tham gia thể thao </t>
        </r>
      </text>
    </comment>
    <comment ref="R42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R42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R43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R4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M435" authorId="8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tham gia thể thao </t>
        </r>
      </text>
    </comment>
    <comment ref="R43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R4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R43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QUAY LIVE SỰ KIỆN TẠI TRƯỜNG
</t>
        </r>
      </text>
    </comment>
    <comment ref="R44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tham gia chụp hình sinh hoạt hè tại Phường hiệp Thành Quận 12</t>
        </r>
      </text>
    </comment>
  </commentList>
</comments>
</file>

<file path=xl/sharedStrings.xml><?xml version="1.0" encoding="utf-8"?>
<sst xmlns="http://schemas.openxmlformats.org/spreadsheetml/2006/main" count="3035" uniqueCount="807">
  <si>
    <t>MSSV</t>
  </si>
  <si>
    <t>HỌ VÀ TÊN</t>
  </si>
  <si>
    <t>CHỨC VỤ</t>
  </si>
  <si>
    <t>Kỷ luật</t>
  </si>
  <si>
    <t>Ý thức học tập</t>
  </si>
  <si>
    <t>Chấp hành nội quy, quy chế</t>
  </si>
  <si>
    <t>Tham gia hoạt động</t>
  </si>
  <si>
    <t xml:space="preserve">Tham gia phụ trách lớp, đoàn thể, Chủ nhiệm CLB </t>
  </si>
  <si>
    <t>Thành tích đặc biệt</t>
  </si>
  <si>
    <t>Tổng điểm rèn luyện</t>
  </si>
  <si>
    <t>Xếp 
loại 
rèn 
luyện</t>
  </si>
  <si>
    <t>Khiển trách</t>
  </si>
  <si>
    <t>Cảnh cáo</t>
  </si>
  <si>
    <t>Đình chỉ 01 năm học</t>
  </si>
  <si>
    <t>Thái độ học tập</t>
  </si>
  <si>
    <t>Kết quả học tập</t>
  </si>
  <si>
    <t>Ứng dụng kiến thức trong học tập</t>
  </si>
  <si>
    <t>ĐÀI TIẾNG NÓI VIỆT NAM</t>
  </si>
  <si>
    <t>CỘNG HÒA XÃ HỘI CHỦ NGHĨA VIỆT NAM</t>
  </si>
  <si>
    <t xml:space="preserve">TRƯỜNG CAO ĐẲNG </t>
  </si>
  <si>
    <t>Độc lập - Tự do - Hạnh phúc</t>
  </si>
  <si>
    <t>PHÁT THANH - TRUYỀN HÌNH II</t>
  </si>
  <si>
    <t>STT</t>
  </si>
  <si>
    <t>LỚP</t>
  </si>
  <si>
    <t>Phê bình, nhắc nhở</t>
  </si>
  <si>
    <t>KẾT QUẢ RÈN LUYỆN</t>
  </si>
  <si>
    <t>Yếu</t>
  </si>
  <si>
    <t>Tốt</t>
  </si>
  <si>
    <t>Xuất sắc</t>
  </si>
  <si>
    <t>Khá</t>
  </si>
  <si>
    <t>Tổng số SV được công nhận điểm rèn luyện</t>
  </si>
  <si>
    <t>Trung bình</t>
  </si>
  <si>
    <t>Trong đó:</t>
  </si>
  <si>
    <t>HỌC TẬP</t>
  </si>
  <si>
    <t>Trung bình chung học tập (hệ 4.0)</t>
  </si>
  <si>
    <t>Xếp 
loại 
học tập</t>
  </si>
  <si>
    <t>Các hoạt động chính trị - xã hội</t>
  </si>
  <si>
    <t>Các phong trào Văn nghệ - thể thao</t>
  </si>
  <si>
    <t>Quan hệ cộng đồng, công tác xã hội</t>
  </si>
  <si>
    <t>HIỆU TRƯỞNG</t>
  </si>
  <si>
    <t>về việc công nhận kết quả rèn luyện học kỳ II, năm học 2021 - 2022</t>
  </si>
  <si>
    <t>Anh</t>
  </si>
  <si>
    <t>Bích</t>
  </si>
  <si>
    <t>Nguyễn Thị Thu</t>
  </si>
  <si>
    <t>Diễm</t>
  </si>
  <si>
    <t>Duyên</t>
  </si>
  <si>
    <t>Trần Thanh</t>
  </si>
  <si>
    <t>Hồng</t>
  </si>
  <si>
    <t>Giỏi</t>
  </si>
  <si>
    <t>Hương</t>
  </si>
  <si>
    <t>Huyền</t>
  </si>
  <si>
    <t>Huỳnh</t>
  </si>
  <si>
    <t>Khang</t>
  </si>
  <si>
    <t>Khoa</t>
  </si>
  <si>
    <t>Linh</t>
  </si>
  <si>
    <t>Mai</t>
  </si>
  <si>
    <t>My</t>
  </si>
  <si>
    <t>TB</t>
  </si>
  <si>
    <t>3.00</t>
  </si>
  <si>
    <t>Ngân</t>
  </si>
  <si>
    <t>Nhi</t>
  </si>
  <si>
    <t>Phúc</t>
  </si>
  <si>
    <t>Phương</t>
  </si>
  <si>
    <t>Nguyễn Như</t>
  </si>
  <si>
    <t>Quỳnh</t>
  </si>
  <si>
    <t>Tài</t>
  </si>
  <si>
    <t>Thanh</t>
  </si>
  <si>
    <t>Thảo</t>
  </si>
  <si>
    <t>Nguyễn Thị Ngọc</t>
  </si>
  <si>
    <t>Thuận</t>
  </si>
  <si>
    <t>Trang</t>
  </si>
  <si>
    <t>Trinh</t>
  </si>
  <si>
    <t>Tuấn</t>
  </si>
  <si>
    <t>Vi</t>
  </si>
  <si>
    <t>Vy</t>
  </si>
  <si>
    <t>Nguyễn Thị</t>
  </si>
  <si>
    <t>Yến</t>
  </si>
  <si>
    <t>2.59</t>
  </si>
  <si>
    <t>Đức</t>
  </si>
  <si>
    <t>3.41</t>
  </si>
  <si>
    <t>Nhân</t>
  </si>
  <si>
    <t>Như</t>
  </si>
  <si>
    <t>Phong</t>
  </si>
  <si>
    <t>1.69</t>
  </si>
  <si>
    <t>Quân</t>
  </si>
  <si>
    <t>2.35</t>
  </si>
  <si>
    <t>Đan</t>
  </si>
  <si>
    <t>Đạt</t>
  </si>
  <si>
    <t>Diệp</t>
  </si>
  <si>
    <t>2.65</t>
  </si>
  <si>
    <t>Dung</t>
  </si>
  <si>
    <t>Hà</t>
  </si>
  <si>
    <t>Hân</t>
  </si>
  <si>
    <t>3.11</t>
  </si>
  <si>
    <t>Nguyễn Văn</t>
  </si>
  <si>
    <t>3.22</t>
  </si>
  <si>
    <t>Huyên</t>
  </si>
  <si>
    <t>LP</t>
  </si>
  <si>
    <t>Kiệt</t>
  </si>
  <si>
    <t>Lâm</t>
  </si>
  <si>
    <t>2.47</t>
  </si>
  <si>
    <t>Ly</t>
  </si>
  <si>
    <t>Lê Thị</t>
  </si>
  <si>
    <t>Nguyễn Hoàng</t>
  </si>
  <si>
    <t>Trần Văn</t>
  </si>
  <si>
    <t>Nam</t>
  </si>
  <si>
    <t>Nghĩa</t>
  </si>
  <si>
    <t>Ngọc</t>
  </si>
  <si>
    <t>Nguyên</t>
  </si>
  <si>
    <t>2.95</t>
  </si>
  <si>
    <t>Nhung</t>
  </si>
  <si>
    <t>Phụng</t>
  </si>
  <si>
    <t>Tâm</t>
  </si>
  <si>
    <t>Thu</t>
  </si>
  <si>
    <t>Thư</t>
  </si>
  <si>
    <t>Thy</t>
  </si>
  <si>
    <t>2.00</t>
  </si>
  <si>
    <t>Trâm</t>
  </si>
  <si>
    <t>1.00</t>
  </si>
  <si>
    <t>Trân</t>
  </si>
  <si>
    <t>PBT</t>
  </si>
  <si>
    <t>Tú</t>
  </si>
  <si>
    <t>2.89</t>
  </si>
  <si>
    <t>LT</t>
  </si>
  <si>
    <t>Vân</t>
  </si>
  <si>
    <t>3.32</t>
  </si>
  <si>
    <t>BT</t>
  </si>
  <si>
    <t>Nguyễn Ngọc</t>
  </si>
  <si>
    <t>Phượng</t>
  </si>
  <si>
    <t>Trần Thị Thu</t>
  </si>
  <si>
    <t>An</t>
  </si>
  <si>
    <t xml:space="preserve">Trần Thị Ngọc </t>
  </si>
  <si>
    <t>0.00</t>
  </si>
  <si>
    <t>Châu</t>
  </si>
  <si>
    <t>3.47</t>
  </si>
  <si>
    <t>Chi</t>
  </si>
  <si>
    <t>Nguyễn Thị Kim</t>
  </si>
  <si>
    <t>Nguyễn Thị Hồng</t>
  </si>
  <si>
    <t>Dũng</t>
  </si>
  <si>
    <t>Dương</t>
  </si>
  <si>
    <t>Duy</t>
  </si>
  <si>
    <t>Nguyễn Phương</t>
  </si>
  <si>
    <t>2.38</t>
  </si>
  <si>
    <t>Giang</t>
  </si>
  <si>
    <t>UVBCH</t>
  </si>
  <si>
    <t xml:space="preserve">Nguyễn Thị Cẩm </t>
  </si>
  <si>
    <t>Hiền</t>
  </si>
  <si>
    <t>Hiếu</t>
  </si>
  <si>
    <t>Hoa</t>
  </si>
  <si>
    <t>3.14</t>
  </si>
  <si>
    <t>2.24</t>
  </si>
  <si>
    <t>1.92</t>
  </si>
  <si>
    <t>2.77</t>
  </si>
  <si>
    <t>Hùng</t>
  </si>
  <si>
    <t>1.73</t>
  </si>
  <si>
    <t>2.76</t>
  </si>
  <si>
    <t>Khánh</t>
  </si>
  <si>
    <t>LPPT</t>
  </si>
  <si>
    <t>Nguyễn Thị Cẩm</t>
  </si>
  <si>
    <t xml:space="preserve">Nguyễn Thị Kim </t>
  </si>
  <si>
    <t>Liên</t>
  </si>
  <si>
    <t>3.43</t>
  </si>
  <si>
    <t>Nguyễn Hoài</t>
  </si>
  <si>
    <t>Lộc</t>
  </si>
  <si>
    <t>Nguyễn Thanh</t>
  </si>
  <si>
    <t>Minh</t>
  </si>
  <si>
    <t>Nga</t>
  </si>
  <si>
    <t>2.86</t>
  </si>
  <si>
    <t>Nhàn</t>
  </si>
  <si>
    <t>2.83</t>
  </si>
  <si>
    <t>2.75</t>
  </si>
  <si>
    <t>Ninh</t>
  </si>
  <si>
    <t>Đặng Minh</t>
  </si>
  <si>
    <t>Quang</t>
  </si>
  <si>
    <t>Quyên</t>
  </si>
  <si>
    <t>0.86</t>
  </si>
  <si>
    <t>Nguyễn Minh</t>
  </si>
  <si>
    <t>Thắm</t>
  </si>
  <si>
    <t>Thành</t>
  </si>
  <si>
    <t>Thi</t>
  </si>
  <si>
    <t>Thịnh</t>
  </si>
  <si>
    <t>Trần Thị Anh</t>
  </si>
  <si>
    <t>LPHT</t>
  </si>
  <si>
    <t>Tiến</t>
  </si>
  <si>
    <t>Toàn</t>
  </si>
  <si>
    <t>0.22</t>
  </si>
  <si>
    <t>1.81</t>
  </si>
  <si>
    <t>Trúc</t>
  </si>
  <si>
    <t>Trường</t>
  </si>
  <si>
    <t>2.52</t>
  </si>
  <si>
    <t>Tuyền</t>
  </si>
  <si>
    <t>Vinh</t>
  </si>
  <si>
    <t>Vũ</t>
  </si>
  <si>
    <t>2.91</t>
  </si>
  <si>
    <t>3.30</t>
  </si>
  <si>
    <t>1.89</t>
  </si>
  <si>
    <t>Hoài</t>
  </si>
  <si>
    <t>2.78</t>
  </si>
  <si>
    <t>Sang</t>
  </si>
  <si>
    <t>Thương</t>
  </si>
  <si>
    <t>Huỳnh Văn</t>
  </si>
  <si>
    <t>Sương</t>
  </si>
  <si>
    <t>Long</t>
  </si>
  <si>
    <t>Nguyễn Thị Phương</t>
  </si>
  <si>
    <t>Nguyễn Quang</t>
  </si>
  <si>
    <t>2.32</t>
  </si>
  <si>
    <t>Hòa</t>
  </si>
  <si>
    <t>Khải</t>
  </si>
  <si>
    <t>Bùi Thị Kim</t>
  </si>
  <si>
    <t>Lụa</t>
  </si>
  <si>
    <t>Phan Thảo</t>
  </si>
  <si>
    <t>Nghi</t>
  </si>
  <si>
    <t>Oanh</t>
  </si>
  <si>
    <t>Nguyễn Thị Thanh</t>
  </si>
  <si>
    <t>TQ</t>
  </si>
  <si>
    <t>2.05</t>
  </si>
  <si>
    <t>Xuân</t>
  </si>
  <si>
    <t>Huy</t>
  </si>
  <si>
    <t>3.09</t>
  </si>
  <si>
    <t>Nguyễn Thị Huyền</t>
  </si>
  <si>
    <t>2.68</t>
  </si>
  <si>
    <t>0.89</t>
  </si>
  <si>
    <t>2.19</t>
  </si>
  <si>
    <t>Ân</t>
  </si>
  <si>
    <t>Lê Quốc</t>
  </si>
  <si>
    <t>Nguyễn Duy</t>
  </si>
  <si>
    <t>2.13</t>
  </si>
  <si>
    <t>Hoàng</t>
  </si>
  <si>
    <t>Hưng</t>
  </si>
  <si>
    <t>1.76</t>
  </si>
  <si>
    <t>Sơn</t>
  </si>
  <si>
    <t>1.06</t>
  </si>
  <si>
    <t xml:space="preserve">Nguyễn Hồng </t>
  </si>
  <si>
    <t xml:space="preserve">Nguyễn Ngọc </t>
  </si>
  <si>
    <t>Trung</t>
  </si>
  <si>
    <t>3.06</t>
  </si>
  <si>
    <t>1.56</t>
  </si>
  <si>
    <t>Bảo</t>
  </si>
  <si>
    <t>2.94</t>
  </si>
  <si>
    <t>Hào</t>
  </si>
  <si>
    <t>3.25</t>
  </si>
  <si>
    <t>Huỳnh Duy</t>
  </si>
  <si>
    <t>2.56</t>
  </si>
  <si>
    <t>Nguyễn Tấn</t>
  </si>
  <si>
    <t xml:space="preserve">Nguyễn Xuân </t>
  </si>
  <si>
    <t>1.90</t>
  </si>
  <si>
    <t>2.50</t>
  </si>
  <si>
    <t>Trần Phúc</t>
  </si>
  <si>
    <t>Trần Đức</t>
  </si>
  <si>
    <t>2.22</t>
  </si>
  <si>
    <t>2.72</t>
  </si>
  <si>
    <t>Phú</t>
  </si>
  <si>
    <t xml:space="preserve">Nguyễn Hữu </t>
  </si>
  <si>
    <t xml:space="preserve">Thị Ri Su </t>
  </si>
  <si>
    <t>Rinh</t>
  </si>
  <si>
    <t xml:space="preserve">Phạm Thị </t>
  </si>
  <si>
    <t xml:space="preserve">Trần Tuấn </t>
  </si>
  <si>
    <t xml:space="preserve">Trần Thị Thúy </t>
  </si>
  <si>
    <t>2.11</t>
  </si>
  <si>
    <t xml:space="preserve">Lưu Gia </t>
  </si>
  <si>
    <t xml:space="preserve">Võ Thị Trà </t>
  </si>
  <si>
    <t>0.71</t>
  </si>
  <si>
    <t xml:space="preserve">Nguyễn Thị Mỹ </t>
  </si>
  <si>
    <t xml:space="preserve">Nguyễn Chơn Thanh </t>
  </si>
  <si>
    <t xml:space="preserve">Nguyễn Thị Thúy </t>
  </si>
  <si>
    <t>Ái</t>
  </si>
  <si>
    <t xml:space="preserve">Đặng Thuỳ </t>
  </si>
  <si>
    <t>2.12</t>
  </si>
  <si>
    <t xml:space="preserve">Hoàng Trâm </t>
  </si>
  <si>
    <t>2.88</t>
  </si>
  <si>
    <t xml:space="preserve">Lưu Mỹ </t>
  </si>
  <si>
    <t>3.12</t>
  </si>
  <si>
    <t xml:space="preserve">Nguyễn Thị Lan </t>
  </si>
  <si>
    <t xml:space="preserve">Trần Vân </t>
  </si>
  <si>
    <t>2.79</t>
  </si>
  <si>
    <t xml:space="preserve">Vũ Thị Kim </t>
  </si>
  <si>
    <t xml:space="preserve">Nguyễn Thị Ngọc </t>
  </si>
  <si>
    <t>Ánh</t>
  </si>
  <si>
    <t xml:space="preserve">Trịnh Đức </t>
  </si>
  <si>
    <t>Bình</t>
  </si>
  <si>
    <t>1.29</t>
  </si>
  <si>
    <t xml:space="preserve">Trần Ngọc Minh </t>
  </si>
  <si>
    <t xml:space="preserve">Hồ Thanh </t>
  </si>
  <si>
    <t xml:space="preserve">Trần Trung </t>
  </si>
  <si>
    <t>Đại</t>
  </si>
  <si>
    <t xml:space="preserve">Bùi Ngọc Thuỳ </t>
  </si>
  <si>
    <t>1.53</t>
  </si>
  <si>
    <t xml:space="preserve">Trần Mỹ </t>
  </si>
  <si>
    <t>2.18</t>
  </si>
  <si>
    <t xml:space="preserve">Trương Thị Mỹ </t>
  </si>
  <si>
    <t xml:space="preserve">Nguyễn Thị Hồng </t>
  </si>
  <si>
    <t>Gấm</t>
  </si>
  <si>
    <t xml:space="preserve">Nguyễn Quỳnh </t>
  </si>
  <si>
    <t>1.65</t>
  </si>
  <si>
    <t xml:space="preserve">Bùi Ngọc </t>
  </si>
  <si>
    <t>Giầu</t>
  </si>
  <si>
    <t xml:space="preserve">Lâm Gia </t>
  </si>
  <si>
    <t xml:space="preserve">Lâm Thị Mỹ </t>
  </si>
  <si>
    <t xml:space="preserve">Ngô Công </t>
  </si>
  <si>
    <t xml:space="preserve">Trần Thị </t>
  </si>
  <si>
    <t>Lớp phó</t>
  </si>
  <si>
    <t xml:space="preserve">Phùng Lê Ánh </t>
  </si>
  <si>
    <t xml:space="preserve">Nguyễn Văn Việt </t>
  </si>
  <si>
    <t>2.41</t>
  </si>
  <si>
    <t xml:space="preserve">Đào Xuân </t>
  </si>
  <si>
    <t>1.88</t>
  </si>
  <si>
    <t xml:space="preserve">Trần Gia </t>
  </si>
  <si>
    <t xml:space="preserve">Nguyễn Hoàng Linh </t>
  </si>
  <si>
    <t xml:space="preserve">Tài Nữ Thiên </t>
  </si>
  <si>
    <t>2.06</t>
  </si>
  <si>
    <t xml:space="preserve">Võ Nhật </t>
  </si>
  <si>
    <t>uỷ viên BCH chi đoàn</t>
  </si>
  <si>
    <t xml:space="preserve">Nguyễn Kim </t>
  </si>
  <si>
    <t xml:space="preserve">Vũ Thị Mỹ </t>
  </si>
  <si>
    <t xml:space="preserve">La Hoàng </t>
  </si>
  <si>
    <t>2.82</t>
  </si>
  <si>
    <t xml:space="preserve">Phạm Quang </t>
  </si>
  <si>
    <t xml:space="preserve">Trần Minh </t>
  </si>
  <si>
    <t xml:space="preserve">Nguyễn Trung </t>
  </si>
  <si>
    <t>Kiên</t>
  </si>
  <si>
    <t xml:space="preserve">Huỳnh Thị Thúy </t>
  </si>
  <si>
    <t>Kiều</t>
  </si>
  <si>
    <t xml:space="preserve">Hồ Thuỵ Bạch </t>
  </si>
  <si>
    <t>Kim</t>
  </si>
  <si>
    <t xml:space="preserve">Nguyễn Đặng Bạch </t>
  </si>
  <si>
    <t xml:space="preserve">Nguyễn Hoàng </t>
  </si>
  <si>
    <t>Lam</t>
  </si>
  <si>
    <t>Uỷ viên BCH chi đoàn</t>
  </si>
  <si>
    <t xml:space="preserve">Nguyễn Phạm Tuyết </t>
  </si>
  <si>
    <t>1.94</t>
  </si>
  <si>
    <t xml:space="preserve">Trần Thục </t>
  </si>
  <si>
    <t>1.59</t>
  </si>
  <si>
    <t xml:space="preserve">Sang Thị Si </t>
  </si>
  <si>
    <t>Line</t>
  </si>
  <si>
    <t xml:space="preserve">Đinh Hoàng </t>
  </si>
  <si>
    <t xml:space="preserve">Đinh Ngọc Phương </t>
  </si>
  <si>
    <t>2.71</t>
  </si>
  <si>
    <t xml:space="preserve">Đinh Thái Thảo </t>
  </si>
  <si>
    <t xml:space="preserve">Hồ Nguyễn Thùy </t>
  </si>
  <si>
    <t xml:space="preserve">Phạm Thị Mai </t>
  </si>
  <si>
    <t xml:space="preserve">Trần Thị Hoài </t>
  </si>
  <si>
    <t>Lĩnh</t>
  </si>
  <si>
    <t xml:space="preserve">Lê Hoàng </t>
  </si>
  <si>
    <t xml:space="preserve">Châu Huệ </t>
  </si>
  <si>
    <t>Mẫn</t>
  </si>
  <si>
    <t xml:space="preserve">Nguyễn Thanh Ngọc </t>
  </si>
  <si>
    <t xml:space="preserve">Nguyễn </t>
  </si>
  <si>
    <t>Na</t>
  </si>
  <si>
    <t>2.53</t>
  </si>
  <si>
    <t xml:space="preserve">Nguyễn Lâm Kỳ </t>
  </si>
  <si>
    <t xml:space="preserve">Nguyễn Thị Phượng </t>
  </si>
  <si>
    <t xml:space="preserve">Phồng Nguyễn Tố </t>
  </si>
  <si>
    <t xml:space="preserve">Huỳnh Thị Mỹ </t>
  </si>
  <si>
    <t xml:space="preserve">Lê Thị Bích </t>
  </si>
  <si>
    <t xml:space="preserve">Nguyễn Phi Yến </t>
  </si>
  <si>
    <t>1.18</t>
  </si>
  <si>
    <t xml:space="preserve">Nguyễn Trần Gia </t>
  </si>
  <si>
    <t xml:space="preserve">Phạm Chí </t>
  </si>
  <si>
    <t>Nguyện</t>
  </si>
  <si>
    <t xml:space="preserve">Bùi Thiện </t>
  </si>
  <si>
    <t xml:space="preserve">Trịnh Hữu </t>
  </si>
  <si>
    <t xml:space="preserve">Hồng Thảo Tuyết </t>
  </si>
  <si>
    <t xml:space="preserve">Liên Kim </t>
  </si>
  <si>
    <t xml:space="preserve">Trần Ngọc Yến </t>
  </si>
  <si>
    <t xml:space="preserve">Hồ Nguyễn Tố </t>
  </si>
  <si>
    <t>Trần Hồ Quỳnh</t>
  </si>
  <si>
    <t xml:space="preserve">Lê Quỳnh </t>
  </si>
  <si>
    <t xml:space="preserve">Phùng Thị Huỳnh </t>
  </si>
  <si>
    <t xml:space="preserve">Võ Thị Huỳnh </t>
  </si>
  <si>
    <t xml:space="preserve">Phạm Thị Hồng </t>
  </si>
  <si>
    <t>Phấn</t>
  </si>
  <si>
    <t xml:space="preserve">Trần Hoàng </t>
  </si>
  <si>
    <t>Lớp trưởng</t>
  </si>
  <si>
    <t xml:space="preserve">Bành Tuyên </t>
  </si>
  <si>
    <t>Phước</t>
  </si>
  <si>
    <t xml:space="preserve">Trần Hữu </t>
  </si>
  <si>
    <t xml:space="preserve">Dương Minh </t>
  </si>
  <si>
    <t>0.35</t>
  </si>
  <si>
    <t xml:space="preserve">Bùi Nguyễn Diễm </t>
  </si>
  <si>
    <t xml:space="preserve">Nguyễn Thị Thái </t>
  </si>
  <si>
    <t xml:space="preserve">Lư Bội </t>
  </si>
  <si>
    <t xml:space="preserve">Phạm Hồng Xuân </t>
  </si>
  <si>
    <t>2.29</t>
  </si>
  <si>
    <t xml:space="preserve">Châu Thị Diễm </t>
  </si>
  <si>
    <t xml:space="preserve">Huỳnh Thị Như </t>
  </si>
  <si>
    <t xml:space="preserve">Lê Dương Diễm </t>
  </si>
  <si>
    <t xml:space="preserve">Võ Trần Tuyết </t>
  </si>
  <si>
    <t xml:space="preserve">Lâm Đại </t>
  </si>
  <si>
    <t>Lê Thị Hồng</t>
  </si>
  <si>
    <t xml:space="preserve">Nguyễn Trí </t>
  </si>
  <si>
    <t xml:space="preserve">Nguyễn Phương </t>
  </si>
  <si>
    <t xml:space="preserve">Nguyễn Thanh Kim </t>
  </si>
  <si>
    <t>Nguyễn Thị Diểm</t>
  </si>
  <si>
    <t xml:space="preserve">Trương Thái </t>
  </si>
  <si>
    <t>Thiên</t>
  </si>
  <si>
    <t xml:space="preserve">Phạm Hưng </t>
  </si>
  <si>
    <t xml:space="preserve">Triệu Tấn </t>
  </si>
  <si>
    <t xml:space="preserve">Đoàn Vĩnh </t>
  </si>
  <si>
    <t>Thọ</t>
  </si>
  <si>
    <t xml:space="preserve">Huỳnh Nguyễn Anh </t>
  </si>
  <si>
    <t xml:space="preserve">Huỳnh Phạm Minh </t>
  </si>
  <si>
    <t xml:space="preserve">Lê Thị Anh </t>
  </si>
  <si>
    <t>1.71</t>
  </si>
  <si>
    <t xml:space="preserve">Nguyễn Anh </t>
  </si>
  <si>
    <t xml:space="preserve">Vương Khánh </t>
  </si>
  <si>
    <t xml:space="preserve">Đặng Hoài </t>
  </si>
  <si>
    <t xml:space="preserve">Trần Thị Thanh </t>
  </si>
  <si>
    <t>Thuý</t>
  </si>
  <si>
    <t>1.82</t>
  </si>
  <si>
    <t>Thụy</t>
  </si>
  <si>
    <t xml:space="preserve">Nguyễn Thị Thủy </t>
  </si>
  <si>
    <t>Tiên</t>
  </si>
  <si>
    <t>Tính</t>
  </si>
  <si>
    <t xml:space="preserve">Cao Bảo </t>
  </si>
  <si>
    <t>Tồn</t>
  </si>
  <si>
    <t xml:space="preserve">Nguyễn Ngọc Bích </t>
  </si>
  <si>
    <t xml:space="preserve">Lê Thị Huyền </t>
  </si>
  <si>
    <t xml:space="preserve">Huỳnh Thị Kiều </t>
  </si>
  <si>
    <t xml:space="preserve">Liên Ngọc </t>
  </si>
  <si>
    <t xml:space="preserve">Nguyễn Thị Thanh </t>
  </si>
  <si>
    <t xml:space="preserve">Võ Nguyễn Phượng </t>
  </si>
  <si>
    <t xml:space="preserve">Lê Thị Ánh </t>
  </si>
  <si>
    <t>Tuyết</t>
  </si>
  <si>
    <t xml:space="preserve">Lou Vĩnh </t>
  </si>
  <si>
    <t xml:space="preserve">Nguyễn Thị Nhật </t>
  </si>
  <si>
    <t>Uyên</t>
  </si>
  <si>
    <t>1.41</t>
  </si>
  <si>
    <t xml:space="preserve">Nguyễn Tường </t>
  </si>
  <si>
    <t xml:space="preserve">Lê Huyền </t>
  </si>
  <si>
    <t xml:space="preserve">Nguyễn Ngọc Tường </t>
  </si>
  <si>
    <t xml:space="preserve">Nguyễn Thị Tường </t>
  </si>
  <si>
    <t>Trần Thị Tú</t>
  </si>
  <si>
    <t xml:space="preserve">Nguyễn Ngọc Hương </t>
  </si>
  <si>
    <t xml:space="preserve">Phạm Thị Thuý </t>
  </si>
  <si>
    <t xml:space="preserve">Sỳ Ngọc Phương </t>
  </si>
  <si>
    <t xml:space="preserve">Tạ Phương </t>
  </si>
  <si>
    <t xml:space="preserve">Trần Thị Tường </t>
  </si>
  <si>
    <t xml:space="preserve">Trần Vĩnh Xuân </t>
  </si>
  <si>
    <t xml:space="preserve">Dương Thị Như </t>
  </si>
  <si>
    <t>Ý</t>
  </si>
  <si>
    <t xml:space="preserve">Nguyễn Thị Như </t>
  </si>
  <si>
    <t xml:space="preserve">Trương Thị Thiên </t>
  </si>
  <si>
    <t xml:space="preserve">Trần Văn </t>
  </si>
  <si>
    <t>Yên</t>
  </si>
  <si>
    <t>BCH Đoàn trường</t>
  </si>
  <si>
    <t xml:space="preserve">Phạm Ngọc </t>
  </si>
  <si>
    <t>Trịnh Thị</t>
  </si>
  <si>
    <t>Đinh Quang</t>
  </si>
  <si>
    <t>Trọng</t>
  </si>
  <si>
    <t>Nguyễn Chí</t>
  </si>
  <si>
    <t>Cường</t>
  </si>
  <si>
    <t>0.82</t>
  </si>
  <si>
    <t>Phạm Tú</t>
  </si>
  <si>
    <t>Phạm Như</t>
  </si>
  <si>
    <t>Phạm Thị Linh</t>
  </si>
  <si>
    <t>Trần Hồng Mỹ</t>
  </si>
  <si>
    <t>Lan</t>
  </si>
  <si>
    <t>Nguyễn Hoàng Anh</t>
  </si>
  <si>
    <t>1.20</t>
  </si>
  <si>
    <t>21CĐTT</t>
  </si>
  <si>
    <t xml:space="preserve">Lâm Tấn </t>
  </si>
  <si>
    <t xml:space="preserve">Đỗ Thị Nhật </t>
  </si>
  <si>
    <t>2.85</t>
  </si>
  <si>
    <t xml:space="preserve">Nguyễn Trần Trúc </t>
  </si>
  <si>
    <t xml:space="preserve">Anh </t>
  </si>
  <si>
    <t>Nguyễn Thành</t>
  </si>
  <si>
    <t xml:space="preserve">Lê Nguyễn Hương </t>
  </si>
  <si>
    <t xml:space="preserve">Giang </t>
  </si>
  <si>
    <t xml:space="preserve">Phương </t>
  </si>
  <si>
    <t xml:space="preserve">Nguyễn Thị Thuỳ </t>
  </si>
  <si>
    <t xml:space="preserve">Trang </t>
  </si>
  <si>
    <t>Nguyễn Hồng</t>
  </si>
  <si>
    <t>2.55</t>
  </si>
  <si>
    <t xml:space="preserve">Điền </t>
  </si>
  <si>
    <t>2.45</t>
  </si>
  <si>
    <t xml:space="preserve">Lê Thị Tú </t>
  </si>
  <si>
    <t xml:space="preserve">Mai Nguyên </t>
  </si>
  <si>
    <t>2.73</t>
  </si>
  <si>
    <t>Trần Thị Quỳnh</t>
  </si>
  <si>
    <t>2.36</t>
  </si>
  <si>
    <t>Trần Thị Như</t>
  </si>
  <si>
    <t xml:space="preserve">Lương Ngọc </t>
  </si>
  <si>
    <t xml:space="preserve">Nguyễn Vũ </t>
  </si>
  <si>
    <t xml:space="preserve">Châu Thị Ngọc </t>
  </si>
  <si>
    <t xml:space="preserve">Dương Y </t>
  </si>
  <si>
    <t xml:space="preserve">Trần Nhã Xuân </t>
  </si>
  <si>
    <t xml:space="preserve">Đỗ Thị Bích </t>
  </si>
  <si>
    <t xml:space="preserve">Đào </t>
  </si>
  <si>
    <t>2.23</t>
  </si>
  <si>
    <t xml:space="preserve">Phạm Nguyễn Tiến </t>
  </si>
  <si>
    <t>1.32</t>
  </si>
  <si>
    <t>1.64</t>
  </si>
  <si>
    <t>Diệu</t>
  </si>
  <si>
    <t>2.27</t>
  </si>
  <si>
    <t>Lê</t>
  </si>
  <si>
    <t>1.09</t>
  </si>
  <si>
    <t>2.09</t>
  </si>
  <si>
    <t xml:space="preserve">Đinh Vũ </t>
  </si>
  <si>
    <t>2.20</t>
  </si>
  <si>
    <t xml:space="preserve">Huỳnh Khánh </t>
  </si>
  <si>
    <t xml:space="preserve">Nguyễn Phúc </t>
  </si>
  <si>
    <t>1.95</t>
  </si>
  <si>
    <t xml:space="preserve">Nguyễn Cao Thuỳ </t>
  </si>
  <si>
    <t xml:space="preserve">Nguyễn Thái </t>
  </si>
  <si>
    <t>Hải</t>
  </si>
  <si>
    <t>Ho Gia</t>
  </si>
  <si>
    <t xml:space="preserve">Hồ Phúc </t>
  </si>
  <si>
    <t>Hậu</t>
  </si>
  <si>
    <t>LPVTM</t>
  </si>
  <si>
    <t>0.64</t>
  </si>
  <si>
    <t>Trang Sing</t>
  </si>
  <si>
    <t>Hi</t>
  </si>
  <si>
    <t>Thiều Thị Thanh</t>
  </si>
  <si>
    <t xml:space="preserve">Trương Lan </t>
  </si>
  <si>
    <t xml:space="preserve">Văn Thị Thanh </t>
  </si>
  <si>
    <t xml:space="preserve">Đặng Thị Ngọc </t>
  </si>
  <si>
    <t xml:space="preserve">Huyền </t>
  </si>
  <si>
    <t>Phan Văn</t>
  </si>
  <si>
    <t xml:space="preserve">Tạ Huỳnh Anh </t>
  </si>
  <si>
    <t>Hoàng Hải</t>
  </si>
  <si>
    <t>Tống Thị Khánh</t>
  </si>
  <si>
    <t>Trần Thị Ngọc</t>
  </si>
  <si>
    <t xml:space="preserve">Đỗ Thị Diệu </t>
  </si>
  <si>
    <t xml:space="preserve">Linh </t>
  </si>
  <si>
    <t>1.45</t>
  </si>
  <si>
    <t xml:space="preserve">Nguyễn Thị Trúc </t>
  </si>
  <si>
    <t>Huỳnh Mai Khánh</t>
  </si>
  <si>
    <t>Loan</t>
  </si>
  <si>
    <t>Bùi Thị Huỳnh</t>
  </si>
  <si>
    <t xml:space="preserve">Mai </t>
  </si>
  <si>
    <t>Nguyễn Công</t>
  </si>
  <si>
    <t>H Liên</t>
  </si>
  <si>
    <t>Mlô</t>
  </si>
  <si>
    <t xml:space="preserve">Nguyễn Thị Diễm </t>
  </si>
  <si>
    <t>Vũ Hoàng Hải</t>
  </si>
  <si>
    <t xml:space="preserve">Dương Huệ </t>
  </si>
  <si>
    <t>Cáp Thị Nhân</t>
  </si>
  <si>
    <t>Nguyễn Tùng</t>
  </si>
  <si>
    <t>Lê Thị Phúc</t>
  </si>
  <si>
    <t>Nguyễn Trần Ý</t>
  </si>
  <si>
    <t xml:space="preserve">Nhi </t>
  </si>
  <si>
    <t>Nguyễn Quỳnh</t>
  </si>
  <si>
    <t>Trần Ngọc Quỳnh</t>
  </si>
  <si>
    <t>Trần Hồng</t>
  </si>
  <si>
    <t>Dương Bão</t>
  </si>
  <si>
    <t xml:space="preserve">Huỳnh Vĩnh </t>
  </si>
  <si>
    <t>Nguyễn Y</t>
  </si>
  <si>
    <t xml:space="preserve">Phụng </t>
  </si>
  <si>
    <t>1.68</t>
  </si>
  <si>
    <t>Tạ Thị Mỹ</t>
  </si>
  <si>
    <t>Ngô Anh</t>
  </si>
  <si>
    <t>1.91</t>
  </si>
  <si>
    <t>Lê Bá Quang</t>
  </si>
  <si>
    <t>Thắng</t>
  </si>
  <si>
    <t>Phạm Quốc Hưng</t>
  </si>
  <si>
    <t>0.91</t>
  </si>
  <si>
    <t>Nguyễn Cao Minh</t>
  </si>
  <si>
    <t>2.14</t>
  </si>
  <si>
    <t>3.59</t>
  </si>
  <si>
    <t>Lê Nguyễn Ngọc</t>
  </si>
  <si>
    <t>1.27</t>
  </si>
  <si>
    <t>Huỳnh Thị Mộng</t>
  </si>
  <si>
    <t>Thúy</t>
  </si>
  <si>
    <t>Lê Ngọc Anh</t>
  </si>
  <si>
    <t>Lý Thảo</t>
  </si>
  <si>
    <t xml:space="preserve">Đặng Thị Bích </t>
  </si>
  <si>
    <t>Tiền</t>
  </si>
  <si>
    <t>Trà</t>
  </si>
  <si>
    <t>Nguyễn Ngọc Bích</t>
  </si>
  <si>
    <t>Trầm</t>
  </si>
  <si>
    <t>Nguyễn Thị Đoan</t>
  </si>
  <si>
    <t xml:space="preserve">Trần Thu </t>
  </si>
  <si>
    <t xml:space="preserve">Lê Ngọc Phương </t>
  </si>
  <si>
    <t>Não Nữ Như</t>
  </si>
  <si>
    <t xml:space="preserve">Huỳnh Minh </t>
  </si>
  <si>
    <t>Phạm Anh</t>
  </si>
  <si>
    <t>1.77</t>
  </si>
  <si>
    <t>Hà Thị Kim</t>
  </si>
  <si>
    <t>Tuyến</t>
  </si>
  <si>
    <t xml:space="preserve">Đỗ Thị Thanh </t>
  </si>
  <si>
    <t>3.18</t>
  </si>
  <si>
    <t>Võ Ngọc Thùy</t>
  </si>
  <si>
    <t>0.77</t>
  </si>
  <si>
    <t>Đinh Phạm Trúc</t>
  </si>
  <si>
    <t>Nguyễn Thị Tường</t>
  </si>
  <si>
    <t xml:space="preserve">Võ Trương Tường </t>
  </si>
  <si>
    <t xml:space="preserve">Lê Long </t>
  </si>
  <si>
    <t xml:space="preserve">Nguyễn Trần </t>
  </si>
  <si>
    <t>Nguyễn Thái Bảo</t>
  </si>
  <si>
    <t>Trịnh Ngọc</t>
  </si>
  <si>
    <t>1.50</t>
  </si>
  <si>
    <t>Hiến Ngọc</t>
  </si>
  <si>
    <t>Phục</t>
  </si>
  <si>
    <t>Phan Thị</t>
  </si>
  <si>
    <t>Quý</t>
  </si>
  <si>
    <t>0.27</t>
  </si>
  <si>
    <t>Bùi Tuấn</t>
  </si>
  <si>
    <t>Thạnh</t>
  </si>
  <si>
    <t>Hoàng Thị Ngọc</t>
  </si>
  <si>
    <t>Nguyễn Thanh Phương</t>
  </si>
  <si>
    <t>Võ Quốc</t>
  </si>
  <si>
    <t>Trần Tấn</t>
  </si>
  <si>
    <t>Lê Phương</t>
  </si>
  <si>
    <t>21CĐBC</t>
  </si>
  <si>
    <t xml:space="preserve"> </t>
  </si>
  <si>
    <t xml:space="preserve">Võ Hoàng </t>
  </si>
  <si>
    <t>1.15</t>
  </si>
  <si>
    <t xml:space="preserve">Bùi Thị Kiều </t>
  </si>
  <si>
    <t>Vang</t>
  </si>
  <si>
    <t>2.80</t>
  </si>
  <si>
    <t>Kha</t>
  </si>
  <si>
    <t xml:space="preserve">Nguyễn Vũ Phương </t>
  </si>
  <si>
    <t xml:space="preserve">Huỳnh Thị Hồng </t>
  </si>
  <si>
    <t xml:space="preserve">Nguyễn Đoàn Thảo </t>
  </si>
  <si>
    <t xml:space="preserve">Trịnh Thị Ngọc </t>
  </si>
  <si>
    <t>1.33</t>
  </si>
  <si>
    <t>Cẩm</t>
  </si>
  <si>
    <t xml:space="preserve">Dương Thành </t>
  </si>
  <si>
    <t xml:space="preserve">Nguyễn Cao Thị Mỹ </t>
  </si>
  <si>
    <t>1.44</t>
  </si>
  <si>
    <t>Trương Võ Kỳ</t>
  </si>
  <si>
    <t xml:space="preserve">Lưu Thị Bảo </t>
  </si>
  <si>
    <t>1.67</t>
  </si>
  <si>
    <t xml:space="preserve">Quách Tô </t>
  </si>
  <si>
    <t>Lê Phú</t>
  </si>
  <si>
    <t xml:space="preserve">Phạm Thanh </t>
  </si>
  <si>
    <t xml:space="preserve">Chu Khánh </t>
  </si>
  <si>
    <t>Hoàng Anh</t>
  </si>
  <si>
    <t xml:space="preserve">Trần Quốc </t>
  </si>
  <si>
    <t>Ủy viên</t>
  </si>
  <si>
    <t xml:space="preserve">Đoàn Trúc </t>
  </si>
  <si>
    <t xml:space="preserve">Nguyễn Trúc </t>
  </si>
  <si>
    <t xml:space="preserve">Phạm Ngô Khánh </t>
  </si>
  <si>
    <t xml:space="preserve">Lê Thị Ngọc </t>
  </si>
  <si>
    <t>3.46</t>
  </si>
  <si>
    <t>2.39</t>
  </si>
  <si>
    <t xml:space="preserve">Nguyễn Yến </t>
  </si>
  <si>
    <t xml:space="preserve">Nguyễn Thanh </t>
  </si>
  <si>
    <t xml:space="preserve">Nguyễn Thiện </t>
  </si>
  <si>
    <t xml:space="preserve">Hoàng Ngọc Thảo </t>
  </si>
  <si>
    <t xml:space="preserve">Trà Minh Phương </t>
  </si>
  <si>
    <t xml:space="preserve">Đoàn Ngọc Tâm </t>
  </si>
  <si>
    <t>Vũ Minh</t>
  </si>
  <si>
    <t>0.67</t>
  </si>
  <si>
    <t>Lê Hoàng Oanh</t>
  </si>
  <si>
    <t>1.78</t>
  </si>
  <si>
    <t xml:space="preserve">Nguyễn Bảo Nhật </t>
  </si>
  <si>
    <t xml:space="preserve">Đồng Phúc </t>
  </si>
  <si>
    <t xml:space="preserve">Mai Xuân </t>
  </si>
  <si>
    <t>2.67</t>
  </si>
  <si>
    <t>Vũ Hoàng Minh</t>
  </si>
  <si>
    <t>Thoa</t>
  </si>
  <si>
    <t xml:space="preserve">Hà Thị Thanh </t>
  </si>
  <si>
    <t xml:space="preserve">Đoàn Ngọc Đan </t>
  </si>
  <si>
    <t>Thuyên</t>
  </si>
  <si>
    <t xml:space="preserve">Nguyễn Phạm Anh </t>
  </si>
  <si>
    <t xml:space="preserve">Nguyễn Trần Bảo </t>
  </si>
  <si>
    <t xml:space="preserve">Nguyễn Thị Thùy </t>
  </si>
  <si>
    <t xml:space="preserve">Tăng Thị Thu </t>
  </si>
  <si>
    <t xml:space="preserve">Trần Thị Tuyết </t>
  </si>
  <si>
    <t xml:space="preserve">Dương Thị Thanh </t>
  </si>
  <si>
    <t xml:space="preserve">Đỗ Đức </t>
  </si>
  <si>
    <t>2.28</t>
  </si>
  <si>
    <t xml:space="preserve">Châu Văn </t>
  </si>
  <si>
    <t>Tuệ</t>
  </si>
  <si>
    <t xml:space="preserve">Lê Hồng </t>
  </si>
  <si>
    <t xml:space="preserve">Mai Phương </t>
  </si>
  <si>
    <t xml:space="preserve">Châu Thục </t>
  </si>
  <si>
    <t>Văn</t>
  </si>
  <si>
    <t xml:space="preserve">Trần Khả </t>
  </si>
  <si>
    <t>Nguyễn Võ Anh</t>
  </si>
  <si>
    <t>Phạm Ngọc Thiên</t>
  </si>
  <si>
    <t>Phạm Thị Mỹ</t>
  </si>
  <si>
    <t>Trương Thị Hà</t>
  </si>
  <si>
    <t>Huỳnh Thị Thùy</t>
  </si>
  <si>
    <t>Trần Thị Thùy</t>
  </si>
  <si>
    <t>1.28</t>
  </si>
  <si>
    <t>Phan Triệu Minh</t>
  </si>
  <si>
    <t>Nguyễn Thị Tuyết</t>
  </si>
  <si>
    <t>Đoàn Thị Phúc</t>
  </si>
  <si>
    <t>Lê Diệp Nữ</t>
  </si>
  <si>
    <t>Nguyễn Trần Minh</t>
  </si>
  <si>
    <t xml:space="preserve">Võ Minh </t>
  </si>
  <si>
    <t>1.22</t>
  </si>
  <si>
    <t>Nguyễn Phạm Sao</t>
  </si>
  <si>
    <t>21CĐPR</t>
  </si>
  <si>
    <t>PCN CLB</t>
  </si>
  <si>
    <t>TK-TQ</t>
  </si>
  <si>
    <t>Tăng Quốc</t>
  </si>
  <si>
    <t xml:space="preserve">Biêu </t>
  </si>
  <si>
    <t>Phạm Quốc</t>
  </si>
  <si>
    <t>Giang Anh</t>
  </si>
  <si>
    <t>2.07</t>
  </si>
  <si>
    <t xml:space="preserve">Hồng </t>
  </si>
  <si>
    <t>Nguyễn Hồng Hoàng</t>
  </si>
  <si>
    <t>Từ Tín</t>
  </si>
  <si>
    <t>Hoàng Văn</t>
  </si>
  <si>
    <t>Bùi Thị Hồng</t>
  </si>
  <si>
    <t>Nguyễn Tuyết</t>
  </si>
  <si>
    <t>Nguyễn Ngọc Tú</t>
  </si>
  <si>
    <t xml:space="preserve">Nguyễn Trường </t>
  </si>
  <si>
    <t>Sinh</t>
  </si>
  <si>
    <t>1.80</t>
  </si>
  <si>
    <t>2.33</t>
  </si>
  <si>
    <t>Lê Xuân</t>
  </si>
  <si>
    <t>Nguyễn Nhật Hoàng</t>
  </si>
  <si>
    <t>Tường</t>
  </si>
  <si>
    <t>Đặng Ngọc</t>
  </si>
  <si>
    <t>Tuyên</t>
  </si>
  <si>
    <t>Nguyễn Phan Phương</t>
  </si>
  <si>
    <t xml:space="preserve">Uyên </t>
  </si>
  <si>
    <t>Nguyễn Thị Thuý</t>
  </si>
  <si>
    <t>Ngô Xuân</t>
  </si>
  <si>
    <t>1.87</t>
  </si>
  <si>
    <t>Trương Ngọc</t>
  </si>
  <si>
    <t>Thăng</t>
  </si>
  <si>
    <t>Lâm Đình</t>
  </si>
  <si>
    <t>Trịnh Nhật</t>
  </si>
  <si>
    <t>Nguyễn Ngọc Giáng</t>
  </si>
  <si>
    <t>Mi</t>
  </si>
  <si>
    <t>0.40</t>
  </si>
  <si>
    <t>Phạm Thị Thúy</t>
  </si>
  <si>
    <t>Nguyễn Viết</t>
  </si>
  <si>
    <t>Phạm Hương</t>
  </si>
  <si>
    <t>0.93</t>
  </si>
  <si>
    <t>Tiền Chí</t>
  </si>
  <si>
    <t>Trần Nguyễn Đăng</t>
  </si>
  <si>
    <t xml:space="preserve">Nguyễn Tuấn </t>
  </si>
  <si>
    <t>21CĐĐH</t>
  </si>
  <si>
    <t>Trần Công</t>
  </si>
  <si>
    <t>Trứ</t>
  </si>
  <si>
    <t>Nông Văn</t>
  </si>
  <si>
    <t>Thực</t>
  </si>
  <si>
    <t>Lữ Quốc</t>
  </si>
  <si>
    <t>2.25</t>
  </si>
  <si>
    <t>Phạm Việt</t>
  </si>
  <si>
    <t>0.50</t>
  </si>
  <si>
    <t>Nguyễn Kiên</t>
  </si>
  <si>
    <t>1.31</t>
  </si>
  <si>
    <t>Danh</t>
  </si>
  <si>
    <t>Vũ Duy</t>
  </si>
  <si>
    <t>Võ Khánh</t>
  </si>
  <si>
    <t>Hồ Tiếu Ngọc</t>
  </si>
  <si>
    <t>Phùng Đức</t>
  </si>
  <si>
    <t>0.62</t>
  </si>
  <si>
    <t>Đặng Đức</t>
  </si>
  <si>
    <t>Nguyễn Phát</t>
  </si>
  <si>
    <t>1.25</t>
  </si>
  <si>
    <t>Nguyễn Thiện Duy</t>
  </si>
  <si>
    <t>1.19</t>
  </si>
  <si>
    <t>Trần Hoàng</t>
  </si>
  <si>
    <t>Hồ Minh</t>
  </si>
  <si>
    <t xml:space="preserve">Quân </t>
  </si>
  <si>
    <t>Lữ Nhật</t>
  </si>
  <si>
    <t>1.13</t>
  </si>
  <si>
    <t>Phạm Vĩnh</t>
  </si>
  <si>
    <t>Võ Thanh</t>
  </si>
  <si>
    <t>1.38</t>
  </si>
  <si>
    <t>Thống</t>
  </si>
  <si>
    <t>Nguyễn Vũ Quan</t>
  </si>
  <si>
    <t>Tin</t>
  </si>
  <si>
    <t xml:space="preserve">Toàn </t>
  </si>
  <si>
    <t>Trần Hải</t>
  </si>
  <si>
    <t>Trần Đặng Tiền</t>
  </si>
  <si>
    <t>Bùi Phúc</t>
  </si>
  <si>
    <t>Phạm Văn</t>
  </si>
  <si>
    <t>0.69</t>
  </si>
  <si>
    <t>Huỳnh Chí</t>
  </si>
  <si>
    <t>Phạm Minh</t>
  </si>
  <si>
    <t>0.75</t>
  </si>
  <si>
    <t>Quyền</t>
  </si>
  <si>
    <t>Nguyễn Trọng</t>
  </si>
  <si>
    <t>Lê Minh</t>
  </si>
  <si>
    <t>Lê Nguyễn Gia</t>
  </si>
  <si>
    <t>0.94</t>
  </si>
  <si>
    <t>Phạm Hoàng</t>
  </si>
  <si>
    <t>Văn Trung</t>
  </si>
  <si>
    <t>Bí Thư</t>
  </si>
  <si>
    <t>0.13</t>
  </si>
  <si>
    <t>0.63</t>
  </si>
  <si>
    <t>Trần Nguyễn Thiện</t>
  </si>
  <si>
    <t>Phát</t>
  </si>
  <si>
    <t xml:space="preserve">Lưu Tiến </t>
  </si>
  <si>
    <t>21CĐQP</t>
  </si>
  <si>
    <t>BẢNG TỔNG HỢP KẾT QUẢ RÈN LUYỆN HỌC KỲ II, NĂM HỌC 2021 - 2022</t>
  </si>
  <si>
    <t xml:space="preserve">(Ban hành kèm theo Quyết định số 160/QĐ-PTTHII ngày 17/10/2022 của Hiệu trưởng Trường CĐ Phát thanh - Truyền hình II </t>
  </si>
  <si>
    <t xml:space="preserve">GHI CHÚ
</t>
  </si>
  <si>
    <t>Thành phố Hồ Chí Minh, ngày 17 tháng 10 năm 2022</t>
  </si>
  <si>
    <t>TRƯỜNG CAO ĐẲNG PHÁT THANH - TRUYỀN HÌNH II</t>
  </si>
  <si>
    <t>PHÒNG CÔNG TÁC SINH VIÊN</t>
  </si>
  <si>
    <t>Thành phố Hồ Chí Minh, ngày      tháng    năm 2022</t>
  </si>
  <si>
    <t>DANH SÁCH SINH VIÊN ĐỦ ĐIỀU KIỆN XÉT CẤP HỌC BỔNG KHUYẾN KHÍCH HỌC TẬP</t>
  </si>
  <si>
    <t>HỌC KỲ II, NĂM HỌC 2021 - 2022</t>
  </si>
  <si>
    <t>Họ và tên</t>
  </si>
  <si>
    <t>Trung bình chung học tập</t>
  </si>
  <si>
    <t>Xếp loại học tập</t>
  </si>
  <si>
    <t>Xếp loại rèn luyện</t>
  </si>
  <si>
    <t>Chấp hành 
nội quy, quy chế</t>
  </si>
  <si>
    <t>Loại học bổng</t>
  </si>
  <si>
    <t>Thứ tự xét cấp học bổng</t>
  </si>
  <si>
    <t>Ghi chú</t>
  </si>
  <si>
    <t>TRƯỞNG PHÒNG</t>
  </si>
  <si>
    <t>NGÀNH TRUYỀN THÔNG ĐA PHƯƠNG TIỆN (KHÓA 2021 - 2023)</t>
  </si>
  <si>
    <t>NGÀNH BÁO CHÍ (KHÓA 2021 - 2023)</t>
  </si>
  <si>
    <t>NGÀNH QUAN HỆ CÔNG CHÚNG (KHÓA 2021 - 2023)</t>
  </si>
  <si>
    <t>NGÀNH THIẾT KẾ ĐỒ HỌA (KHÓA 2021 - 2023)</t>
  </si>
  <si>
    <t>NGÀNH QUAY PHIM (KHÓA 2021 - 2023)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</si>
</sst>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\(#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VNI-Times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u/>
      <sz val="11"/>
      <color rgb="FF0000FF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u/>
      <sz val="10"/>
      <color rgb="FF0000FF"/>
      <name val="Times New Roman"/>
      <family val="1"/>
    </font>
    <font>
      <b/>
      <sz val="10"/>
      <color rgb="FF434343"/>
      <name val="Times New Roman"/>
      <family val="1"/>
    </font>
    <font>
      <b/>
      <sz val="10"/>
      <color rgb="FF202124"/>
      <name val="Times New Roman"/>
      <family val="1"/>
    </font>
    <font>
      <sz val="10"/>
      <color rgb="FF202124"/>
      <name val="Times New Roman"/>
      <family val="1"/>
    </font>
    <font>
      <b/>
      <sz val="10"/>
      <color indexed="8"/>
      <name val="Times New Roman"/>
      <family val="1"/>
    </font>
    <font>
      <sz val="10"/>
      <color rgb="FF0C0C0C"/>
      <name val="Times New Roman"/>
      <family val="1"/>
    </font>
    <font>
      <strike/>
      <sz val="10"/>
      <color rgb="FF0C0C0C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1"/>
      <name val="Calibri"/>
      <family val="2"/>
      <charset val="163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center"/>
    </xf>
  </cellStyleXfs>
  <cellXfs count="379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textRotation="90" wrapText="1"/>
    </xf>
    <xf numFmtId="0" fontId="14" fillId="0" borderId="2" xfId="6" applyNumberFormat="1" applyFont="1" applyFill="1" applyBorder="1" applyAlignment="1">
      <alignment horizontal="center" textRotation="90" wrapText="1"/>
    </xf>
    <xf numFmtId="164" fontId="14" fillId="0" borderId="2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31" fillId="6" borderId="1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7" fillId="0" borderId="1" xfId="22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2" fontId="21" fillId="0" borderId="13" xfId="0" applyNumberFormat="1" applyFont="1" applyFill="1" applyBorder="1" applyAlignment="1">
      <alignment horizontal="center" vertical="center" wrapText="1"/>
    </xf>
    <xf numFmtId="0" fontId="18" fillId="0" borderId="13" xfId="0" quotePrefix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left" vertical="center" wrapText="1"/>
    </xf>
    <xf numFmtId="0" fontId="18" fillId="6" borderId="18" xfId="0" applyFont="1" applyFill="1" applyBorder="1" applyAlignment="1">
      <alignment horizontal="left" vertical="center" wrapText="1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left" vertical="center" wrapText="1"/>
    </xf>
    <xf numFmtId="0" fontId="18" fillId="7" borderId="18" xfId="0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left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vertical="center"/>
    </xf>
    <xf numFmtId="0" fontId="18" fillId="7" borderId="17" xfId="0" applyFont="1" applyFill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18" fillId="7" borderId="18" xfId="0" applyFont="1" applyFill="1" applyBorder="1" applyAlignment="1">
      <alignment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left" vertical="center" wrapText="1"/>
    </xf>
    <xf numFmtId="0" fontId="23" fillId="5" borderId="18" xfId="0" applyFont="1" applyFill="1" applyBorder="1" applyAlignment="1">
      <alignment horizontal="left" vertical="center" wrapText="1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left" vertical="center" wrapText="1"/>
    </xf>
    <xf numFmtId="0" fontId="20" fillId="6" borderId="18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vertical="center"/>
    </xf>
    <xf numFmtId="0" fontId="18" fillId="5" borderId="17" xfId="0" applyFont="1" applyFill="1" applyBorder="1" applyAlignment="1">
      <alignment vertical="center"/>
    </xf>
    <xf numFmtId="0" fontId="18" fillId="7" borderId="17" xfId="0" applyFont="1" applyFill="1" applyBorder="1" applyAlignment="1">
      <alignment vertical="center"/>
    </xf>
    <xf numFmtId="0" fontId="18" fillId="6" borderId="17" xfId="0" applyFont="1" applyFill="1" applyBorder="1" applyAlignment="1">
      <alignment vertical="center"/>
    </xf>
    <xf numFmtId="0" fontId="18" fillId="6" borderId="18" xfId="0" applyFont="1" applyFill="1" applyBorder="1" applyAlignment="1">
      <alignment vertical="center"/>
    </xf>
    <xf numFmtId="0" fontId="18" fillId="0" borderId="18" xfId="0" applyFont="1" applyBorder="1" applyAlignment="1">
      <alignment horizontal="left" vertical="center"/>
    </xf>
    <xf numFmtId="0" fontId="32" fillId="7" borderId="16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left" vertical="center"/>
    </xf>
    <xf numFmtId="0" fontId="32" fillId="0" borderId="16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/>
    </xf>
    <xf numFmtId="0" fontId="18" fillId="5" borderId="18" xfId="0" applyFont="1" applyFill="1" applyBorder="1" applyAlignment="1">
      <alignment horizontal="left" vertical="center"/>
    </xf>
    <xf numFmtId="0" fontId="18" fillId="7" borderId="18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2" fontId="21" fillId="0" borderId="16" xfId="0" applyNumberFormat="1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left" vertical="center"/>
    </xf>
    <xf numFmtId="0" fontId="18" fillId="6" borderId="18" xfId="0" applyFont="1" applyFill="1" applyBorder="1" applyAlignment="1">
      <alignment horizontal="left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17" xfId="0" applyFont="1" applyFill="1" applyBorder="1" applyAlignment="1">
      <alignment horizontal="left" vertical="center" wrapText="1"/>
    </xf>
    <xf numFmtId="0" fontId="18" fillId="8" borderId="18" xfId="0" applyFont="1" applyFill="1" applyBorder="1" applyAlignment="1">
      <alignment horizontal="left" vertical="center" wrapText="1"/>
    </xf>
    <xf numFmtId="0" fontId="18" fillId="5" borderId="17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left" vertical="center" wrapText="1"/>
    </xf>
    <xf numFmtId="0" fontId="18" fillId="6" borderId="24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2" fontId="21" fillId="0" borderId="2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left" vertical="center" wrapText="1"/>
    </xf>
    <xf numFmtId="0" fontId="18" fillId="7" borderId="30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2" fontId="21" fillId="6" borderId="16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left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left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left" vertical="center"/>
    </xf>
    <xf numFmtId="0" fontId="18" fillId="6" borderId="18" xfId="0" applyFont="1" applyFill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23" fillId="5" borderId="18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/>
    </xf>
    <xf numFmtId="0" fontId="31" fillId="6" borderId="1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0" fontId="32" fillId="5" borderId="17" xfId="0" applyFont="1" applyFill="1" applyBorder="1" applyAlignment="1">
      <alignment horizontal="left" vertical="center" wrapText="1"/>
    </xf>
    <xf numFmtId="0" fontId="32" fillId="5" borderId="18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4" fillId="7" borderId="1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vertical="center"/>
    </xf>
    <xf numFmtId="2" fontId="31" fillId="7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 wrapText="1"/>
    </xf>
    <xf numFmtId="0" fontId="18" fillId="5" borderId="24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left" vertical="center" wrapText="1"/>
    </xf>
    <xf numFmtId="0" fontId="18" fillId="0" borderId="30" xfId="0" applyFont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2" fontId="22" fillId="0" borderId="16" xfId="0" applyNumberFormat="1" applyFont="1" applyBorder="1" applyAlignment="1">
      <alignment horizontal="center" vertical="center" wrapText="1"/>
    </xf>
    <xf numFmtId="0" fontId="18" fillId="6" borderId="16" xfId="0" applyFont="1" applyFill="1" applyBorder="1" applyAlignment="1">
      <alignment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2" fontId="22" fillId="6" borderId="16" xfId="0" applyNumberFormat="1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2" fontId="22" fillId="7" borderId="16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2" fontId="22" fillId="8" borderId="16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2" fontId="22" fillId="0" borderId="16" xfId="0" applyNumberFormat="1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6" borderId="1" xfId="0" applyFont="1" applyFill="1" applyBorder="1" applyAlignment="1">
      <alignment horizontal="center"/>
    </xf>
    <xf numFmtId="0" fontId="18" fillId="8" borderId="16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16" xfId="0" applyFont="1" applyFill="1" applyBorder="1" applyAlignment="1">
      <alignment vertical="center"/>
    </xf>
    <xf numFmtId="2" fontId="22" fillId="5" borderId="16" xfId="0" applyNumberFormat="1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/>
    </xf>
    <xf numFmtId="0" fontId="18" fillId="7" borderId="28" xfId="0" applyFont="1" applyFill="1" applyBorder="1" applyAlignment="1">
      <alignment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2" fontId="22" fillId="7" borderId="28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/>
    <xf numFmtId="0" fontId="18" fillId="0" borderId="0" xfId="0" applyFont="1" applyAlignment="1">
      <alignment wrapText="1"/>
    </xf>
    <xf numFmtId="0" fontId="18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horizontal="right"/>
    </xf>
    <xf numFmtId="0" fontId="18" fillId="6" borderId="1" xfId="0" applyFont="1" applyFill="1" applyBorder="1"/>
    <xf numFmtId="0" fontId="25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39" fillId="0" borderId="1" xfId="22" applyFont="1" applyFill="1" applyBorder="1" applyAlignment="1">
      <alignment horizontal="center" vertical="center" wrapText="1"/>
    </xf>
    <xf numFmtId="0" fontId="20" fillId="0" borderId="1" xfId="22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1" fillId="0" borderId="0" xfId="0" applyFont="1" applyFill="1"/>
    <xf numFmtId="0" fontId="41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3" fillId="0" borderId="17" xfId="0" applyFont="1" applyBorder="1" applyAlignment="1">
      <alignment vertical="center"/>
    </xf>
    <xf numFmtId="0" fontId="43" fillId="0" borderId="33" xfId="0" applyFont="1" applyBorder="1" applyAlignment="1">
      <alignment horizontal="center" vertical="center"/>
    </xf>
    <xf numFmtId="0" fontId="43" fillId="0" borderId="35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9" xfId="0" applyFont="1" applyBorder="1" applyAlignment="1">
      <alignment horizontal="left" vertical="center" wrapText="1"/>
    </xf>
    <xf numFmtId="0" fontId="43" fillId="0" borderId="34" xfId="0" applyFont="1" applyBorder="1" applyAlignment="1">
      <alignment horizontal="left" vertical="center" wrapText="1"/>
    </xf>
    <xf numFmtId="0" fontId="43" fillId="0" borderId="34" xfId="0" applyFont="1" applyBorder="1" applyAlignment="1">
      <alignment horizontal="left" vertical="center"/>
    </xf>
    <xf numFmtId="0" fontId="43" fillId="0" borderId="35" xfId="0" applyFont="1" applyBorder="1" applyAlignment="1">
      <alignment horizontal="left" vertical="center"/>
    </xf>
    <xf numFmtId="0" fontId="43" fillId="8" borderId="33" xfId="0" applyFont="1" applyFill="1" applyBorder="1" applyAlignment="1">
      <alignment horizontal="center" vertical="center"/>
    </xf>
    <xf numFmtId="0" fontId="43" fillId="8" borderId="34" xfId="0" applyFont="1" applyFill="1" applyBorder="1" applyAlignment="1">
      <alignment horizontal="left" vertical="center" wrapText="1"/>
    </xf>
    <xf numFmtId="0" fontId="43" fillId="8" borderId="35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textRotation="90" wrapText="1"/>
    </xf>
    <xf numFmtId="0" fontId="14" fillId="0" borderId="2" xfId="1" applyNumberFormat="1" applyFont="1" applyFill="1" applyBorder="1" applyAlignment="1">
      <alignment horizontal="center" textRotation="90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textRotation="90" wrapText="1"/>
    </xf>
    <xf numFmtId="0" fontId="14" fillId="0" borderId="2" xfId="1" applyFont="1" applyFill="1" applyBorder="1" applyAlignment="1">
      <alignment horizontal="center" textRotation="90" wrapText="1"/>
    </xf>
    <xf numFmtId="0" fontId="14" fillId="0" borderId="2" xfId="7" applyNumberFormat="1" applyFont="1" applyFill="1" applyBorder="1" applyAlignment="1">
      <alignment horizontal="center" textRotation="90" wrapText="1"/>
    </xf>
    <xf numFmtId="0" fontId="14" fillId="0" borderId="5" xfId="7" applyNumberFormat="1" applyFont="1" applyFill="1" applyBorder="1" applyAlignment="1">
      <alignment horizontal="center" textRotation="90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wrapText="1"/>
    </xf>
    <xf numFmtId="0" fontId="14" fillId="0" borderId="9" xfId="1" applyFont="1" applyFill="1" applyBorder="1" applyAlignment="1">
      <alignment horizontal="center" wrapText="1"/>
    </xf>
    <xf numFmtId="0" fontId="14" fillId="0" borderId="10" xfId="1" applyFont="1" applyFill="1" applyBorder="1" applyAlignment="1">
      <alignment horizontal="center" wrapText="1"/>
    </xf>
    <xf numFmtId="0" fontId="14" fillId="0" borderId="2" xfId="5" applyNumberFormat="1" applyFont="1" applyFill="1" applyBorder="1" applyAlignment="1">
      <alignment horizontal="center" textRotation="90" wrapText="1"/>
    </xf>
    <xf numFmtId="0" fontId="14" fillId="0" borderId="5" xfId="5" applyNumberFormat="1" applyFont="1" applyFill="1" applyBorder="1" applyAlignment="1">
      <alignment horizontal="center" textRotation="90" wrapText="1"/>
    </xf>
    <xf numFmtId="164" fontId="14" fillId="0" borderId="2" xfId="1" applyNumberFormat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 wrapText="1"/>
    </xf>
  </cellXfs>
  <cellStyles count="23">
    <cellStyle name="20% - Accent2" xfId="6" builtinId="34"/>
    <cellStyle name="60% - Accent4" xfId="7" builtinId="44"/>
    <cellStyle name="Accent2" xfId="5" builtinId="33"/>
    <cellStyle name="Bình thường 2" xfId="21"/>
    <cellStyle name="Comma 2" xfId="11"/>
    <cellStyle name="Hyperlink" xfId="22" builtinId="8"/>
    <cellStyle name="Normal" xfId="0" builtinId="0"/>
    <cellStyle name="Normal 10 2" xfId="19"/>
    <cellStyle name="Normal 11 2" xfId="12"/>
    <cellStyle name="Normal 11 3" xfId="13"/>
    <cellStyle name="Normal 12" xfId="18"/>
    <cellStyle name="Normal 13" xfId="4"/>
    <cellStyle name="Normal 13 2" xfId="14"/>
    <cellStyle name="Normal 14" xfId="17"/>
    <cellStyle name="Normal 16" xfId="9"/>
    <cellStyle name="Normal 2" xfId="2"/>
    <cellStyle name="Normal 3" xfId="3"/>
    <cellStyle name="Normal 4" xfId="10"/>
    <cellStyle name="Normal 6" xfId="20"/>
    <cellStyle name="Normal 7" xfId="15"/>
    <cellStyle name="Normal 8" xfId="16"/>
    <cellStyle name="Normal 9" xfId="8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232930</xdr:colOff>
      <xdr:row>3</xdr:row>
      <xdr:rowOff>9525</xdr:rowOff>
    </xdr:from>
    <xdr:to>
      <xdr:col>3</xdr:col>
      <xdr:colOff>1169844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1228725" y="607002"/>
          <a:ext cx="16729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206953</xdr:colOff>
      <xdr:row>2</xdr:row>
      <xdr:rowOff>1731</xdr:rowOff>
    </xdr:from>
    <xdr:to>
      <xdr:col>20</xdr:col>
      <xdr:colOff>419967</xdr:colOff>
      <xdr:row>2</xdr:row>
      <xdr:rowOff>1731</xdr:rowOff>
    </xdr:to>
    <xdr:cxnSp macro="">
      <xdr:nvCxnSpPr>
        <xdr:cNvPr id="7" name="Straight Connector 6"/>
        <xdr:cNvCxnSpPr/>
      </xdr:nvCxnSpPr>
      <xdr:spPr>
        <a:xfrm>
          <a:off x="6450158" y="400049"/>
          <a:ext cx="166774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369570</xdr:colOff>
      <xdr:row>2</xdr:row>
      <xdr:rowOff>9525</xdr:rowOff>
    </xdr:from>
    <xdr:to>
      <xdr:col>3</xdr:col>
      <xdr:colOff>746816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1522095" y="419100"/>
          <a:ext cx="126307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453390</xdr:colOff>
      <xdr:row>2</xdr:row>
      <xdr:rowOff>19054</xdr:rowOff>
    </xdr:from>
    <xdr:to>
      <xdr:col>11</xdr:col>
      <xdr:colOff>405765</xdr:colOff>
      <xdr:row>2</xdr:row>
      <xdr:rowOff>19054</xdr:rowOff>
    </xdr:to>
    <xdr:cxnSp macro="">
      <xdr:nvCxnSpPr>
        <xdr:cNvPr id="3" name="Straight Connector 2"/>
        <xdr:cNvCxnSpPr/>
      </xdr:nvCxnSpPr>
      <xdr:spPr>
        <a:xfrm>
          <a:off x="6396990" y="428629"/>
          <a:ext cx="18954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369570</xdr:colOff>
      <xdr:row>2</xdr:row>
      <xdr:rowOff>9525</xdr:rowOff>
    </xdr:from>
    <xdr:to>
      <xdr:col>3</xdr:col>
      <xdr:colOff>746816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1522095" y="419100"/>
          <a:ext cx="126307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453390</xdr:colOff>
      <xdr:row>2</xdr:row>
      <xdr:rowOff>19054</xdr:rowOff>
    </xdr:from>
    <xdr:to>
      <xdr:col>11</xdr:col>
      <xdr:colOff>405765</xdr:colOff>
      <xdr:row>2</xdr:row>
      <xdr:rowOff>19054</xdr:rowOff>
    </xdr:to>
    <xdr:cxnSp macro="">
      <xdr:nvCxnSpPr>
        <xdr:cNvPr id="3" name="Straight Connector 2"/>
        <xdr:cNvCxnSpPr/>
      </xdr:nvCxnSpPr>
      <xdr:spPr>
        <a:xfrm>
          <a:off x="6396990" y="428629"/>
          <a:ext cx="18954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369570</xdr:colOff>
      <xdr:row>2</xdr:row>
      <xdr:rowOff>9525</xdr:rowOff>
    </xdr:from>
    <xdr:to>
      <xdr:col>3</xdr:col>
      <xdr:colOff>746816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1522095" y="419100"/>
          <a:ext cx="126307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453390</xdr:colOff>
      <xdr:row>2</xdr:row>
      <xdr:rowOff>19054</xdr:rowOff>
    </xdr:from>
    <xdr:to>
      <xdr:col>11</xdr:col>
      <xdr:colOff>405765</xdr:colOff>
      <xdr:row>2</xdr:row>
      <xdr:rowOff>19054</xdr:rowOff>
    </xdr:to>
    <xdr:cxnSp macro="">
      <xdr:nvCxnSpPr>
        <xdr:cNvPr id="3" name="Straight Connector 2"/>
        <xdr:cNvCxnSpPr/>
      </xdr:nvCxnSpPr>
      <xdr:spPr>
        <a:xfrm>
          <a:off x="6396990" y="428629"/>
          <a:ext cx="18954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369570</xdr:colOff>
      <xdr:row>2</xdr:row>
      <xdr:rowOff>9525</xdr:rowOff>
    </xdr:from>
    <xdr:to>
      <xdr:col>3</xdr:col>
      <xdr:colOff>746816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1522095" y="419100"/>
          <a:ext cx="126307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453390</xdr:colOff>
      <xdr:row>2</xdr:row>
      <xdr:rowOff>19054</xdr:rowOff>
    </xdr:from>
    <xdr:to>
      <xdr:col>11</xdr:col>
      <xdr:colOff>405765</xdr:colOff>
      <xdr:row>2</xdr:row>
      <xdr:rowOff>19054</xdr:rowOff>
    </xdr:to>
    <xdr:cxnSp macro="">
      <xdr:nvCxnSpPr>
        <xdr:cNvPr id="3" name="Straight Connector 2"/>
        <xdr:cNvCxnSpPr/>
      </xdr:nvCxnSpPr>
      <xdr:spPr>
        <a:xfrm>
          <a:off x="6396990" y="428629"/>
          <a:ext cx="18954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369570</xdr:colOff>
      <xdr:row>2</xdr:row>
      <xdr:rowOff>9525</xdr:rowOff>
    </xdr:from>
    <xdr:to>
      <xdr:col>3</xdr:col>
      <xdr:colOff>746816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1522095" y="419100"/>
          <a:ext cx="126307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453390</xdr:colOff>
      <xdr:row>2</xdr:row>
      <xdr:rowOff>19054</xdr:rowOff>
    </xdr:from>
    <xdr:to>
      <xdr:col>11</xdr:col>
      <xdr:colOff>405765</xdr:colOff>
      <xdr:row>2</xdr:row>
      <xdr:rowOff>19054</xdr:rowOff>
    </xdr:to>
    <xdr:cxnSp macro="">
      <xdr:nvCxnSpPr>
        <xdr:cNvPr id="3" name="Straight Connector 2"/>
        <xdr:cNvCxnSpPr/>
      </xdr:nvCxnSpPr>
      <xdr:spPr>
        <a:xfrm>
          <a:off x="6396990" y="428629"/>
          <a:ext cx="18954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452"/>
  <sheetViews>
    <sheetView topLeftCell="A400" zoomScale="110" zoomScaleNormal="110" workbookViewId="0">
      <selection activeCell="T408" sqref="T408:W408"/>
    </sheetView>
  </sheetViews>
  <sheetFormatPr defaultRowHeight="15" x14ac:dyDescent="0.25"/>
  <cols>
    <col min="1" max="1" width="4" style="2" customWidth="1"/>
    <col min="2" max="2" width="9.85546875" style="2" bestFit="1" customWidth="1"/>
    <col min="3" max="3" width="11" style="2" bestFit="1" customWidth="1"/>
    <col min="4" max="4" width="20.7109375" style="1" customWidth="1"/>
    <col min="5" max="5" width="7.28515625" style="1" customWidth="1"/>
    <col min="6" max="6" width="7.5703125" style="1" customWidth="1"/>
    <col min="7" max="8" width="3.28515625" style="9" customWidth="1"/>
    <col min="9" max="10" width="3.28515625" style="2" customWidth="1"/>
    <col min="11" max="19" width="4" style="2" customWidth="1"/>
    <col min="20" max="20" width="5.7109375" style="2" customWidth="1"/>
    <col min="21" max="21" width="8.42578125" style="2" bestFit="1" customWidth="1"/>
    <col min="22" max="22" width="6.140625" style="2" customWidth="1"/>
    <col min="23" max="23" width="8.7109375" style="2" customWidth="1"/>
    <col min="24" max="24" width="10.7109375" style="1" customWidth="1"/>
    <col min="25" max="25" width="9.140625" style="1" customWidth="1"/>
    <col min="26" max="193" width="9.140625" style="1"/>
    <col min="194" max="194" width="12.42578125" style="1" bestFit="1" customWidth="1"/>
    <col min="195" max="210" width="9.140625" style="1"/>
    <col min="211" max="211" width="4.140625" style="1" customWidth="1"/>
    <col min="212" max="212" width="11" style="1" customWidth="1"/>
    <col min="213" max="213" width="12.42578125" style="1" customWidth="1"/>
    <col min="214" max="214" width="19.140625" style="1" customWidth="1"/>
    <col min="215" max="215" width="7.42578125" style="1" customWidth="1"/>
    <col min="216" max="216" width="8.7109375" style="1" customWidth="1"/>
    <col min="217" max="217" width="5.7109375" style="1" customWidth="1"/>
    <col min="218" max="219" width="5.28515625" style="1" customWidth="1"/>
    <col min="220" max="223" width="3.7109375" style="1" customWidth="1"/>
    <col min="224" max="224" width="4.28515625" style="1" customWidth="1"/>
    <col min="225" max="225" width="4.140625" style="1" customWidth="1"/>
    <col min="226" max="226" width="3.7109375" style="1" customWidth="1"/>
    <col min="227" max="227" width="4.28515625" style="1" customWidth="1"/>
    <col min="228" max="228" width="3.7109375" style="1" customWidth="1"/>
    <col min="229" max="229" width="5.85546875" style="1" customWidth="1"/>
    <col min="230" max="230" width="8.5703125" style="1" customWidth="1"/>
    <col min="231" max="231" width="10" style="1" customWidth="1"/>
    <col min="232" max="449" width="9.140625" style="1"/>
    <col min="450" max="450" width="12.42578125" style="1" bestFit="1" customWidth="1"/>
    <col min="451" max="466" width="9.140625" style="1"/>
    <col min="467" max="467" width="4.140625" style="1" customWidth="1"/>
    <col min="468" max="468" width="11" style="1" customWidth="1"/>
    <col min="469" max="469" width="12.42578125" style="1" customWidth="1"/>
    <col min="470" max="470" width="19.140625" style="1" customWidth="1"/>
    <col min="471" max="471" width="7.42578125" style="1" customWidth="1"/>
    <col min="472" max="472" width="8.7109375" style="1" customWidth="1"/>
    <col min="473" max="473" width="5.7109375" style="1" customWidth="1"/>
    <col min="474" max="475" width="5.28515625" style="1" customWidth="1"/>
    <col min="476" max="479" width="3.7109375" style="1" customWidth="1"/>
    <col min="480" max="480" width="4.28515625" style="1" customWidth="1"/>
    <col min="481" max="481" width="4.140625" style="1" customWidth="1"/>
    <col min="482" max="482" width="3.7109375" style="1" customWidth="1"/>
    <col min="483" max="483" width="4.28515625" style="1" customWidth="1"/>
    <col min="484" max="484" width="3.7109375" style="1" customWidth="1"/>
    <col min="485" max="485" width="5.85546875" style="1" customWidth="1"/>
    <col min="486" max="486" width="8.5703125" style="1" customWidth="1"/>
    <col min="487" max="487" width="10" style="1" customWidth="1"/>
    <col min="488" max="705" width="9.140625" style="1"/>
    <col min="706" max="706" width="12.42578125" style="1" bestFit="1" customWidth="1"/>
    <col min="707" max="722" width="9.140625" style="1"/>
    <col min="723" max="723" width="4.140625" style="1" customWidth="1"/>
    <col min="724" max="724" width="11" style="1" customWidth="1"/>
    <col min="725" max="725" width="12.42578125" style="1" customWidth="1"/>
    <col min="726" max="726" width="19.140625" style="1" customWidth="1"/>
    <col min="727" max="727" width="7.42578125" style="1" customWidth="1"/>
    <col min="728" max="728" width="8.7109375" style="1" customWidth="1"/>
    <col min="729" max="729" width="5.7109375" style="1" customWidth="1"/>
    <col min="730" max="731" width="5.28515625" style="1" customWidth="1"/>
    <col min="732" max="735" width="3.7109375" style="1" customWidth="1"/>
    <col min="736" max="736" width="4.28515625" style="1" customWidth="1"/>
    <col min="737" max="737" width="4.140625" style="1" customWidth="1"/>
    <col min="738" max="738" width="3.7109375" style="1" customWidth="1"/>
    <col min="739" max="739" width="4.28515625" style="1" customWidth="1"/>
    <col min="740" max="740" width="3.7109375" style="1" customWidth="1"/>
    <col min="741" max="741" width="5.85546875" style="1" customWidth="1"/>
    <col min="742" max="742" width="8.5703125" style="1" customWidth="1"/>
    <col min="743" max="743" width="10" style="1" customWidth="1"/>
    <col min="744" max="961" width="9.140625" style="1"/>
    <col min="962" max="962" width="12.42578125" style="1" bestFit="1" customWidth="1"/>
    <col min="963" max="978" width="9.140625" style="1"/>
    <col min="979" max="979" width="4.140625" style="1" customWidth="1"/>
    <col min="980" max="980" width="11" style="1" customWidth="1"/>
    <col min="981" max="981" width="12.42578125" style="1" customWidth="1"/>
    <col min="982" max="982" width="19.140625" style="1" customWidth="1"/>
    <col min="983" max="983" width="7.42578125" style="1" customWidth="1"/>
    <col min="984" max="984" width="8.7109375" style="1" customWidth="1"/>
    <col min="985" max="985" width="5.7109375" style="1" customWidth="1"/>
    <col min="986" max="987" width="5.28515625" style="1" customWidth="1"/>
    <col min="988" max="991" width="3.7109375" style="1" customWidth="1"/>
    <col min="992" max="992" width="4.28515625" style="1" customWidth="1"/>
    <col min="993" max="993" width="4.140625" style="1" customWidth="1"/>
    <col min="994" max="994" width="3.7109375" style="1" customWidth="1"/>
    <col min="995" max="995" width="4.28515625" style="1" customWidth="1"/>
    <col min="996" max="996" width="3.7109375" style="1" customWidth="1"/>
    <col min="997" max="997" width="5.85546875" style="1" customWidth="1"/>
    <col min="998" max="998" width="8.5703125" style="1" customWidth="1"/>
    <col min="999" max="999" width="10" style="1" customWidth="1"/>
    <col min="1000" max="1217" width="9.140625" style="1"/>
    <col min="1218" max="1218" width="12.42578125" style="1" bestFit="1" customWidth="1"/>
    <col min="1219" max="1234" width="9.140625" style="1"/>
    <col min="1235" max="1235" width="4.140625" style="1" customWidth="1"/>
    <col min="1236" max="1236" width="11" style="1" customWidth="1"/>
    <col min="1237" max="1237" width="12.42578125" style="1" customWidth="1"/>
    <col min="1238" max="1238" width="19.140625" style="1" customWidth="1"/>
    <col min="1239" max="1239" width="7.42578125" style="1" customWidth="1"/>
    <col min="1240" max="1240" width="8.7109375" style="1" customWidth="1"/>
    <col min="1241" max="1241" width="5.7109375" style="1" customWidth="1"/>
    <col min="1242" max="1243" width="5.28515625" style="1" customWidth="1"/>
    <col min="1244" max="1247" width="3.7109375" style="1" customWidth="1"/>
    <col min="1248" max="1248" width="4.28515625" style="1" customWidth="1"/>
    <col min="1249" max="1249" width="4.140625" style="1" customWidth="1"/>
    <col min="1250" max="1250" width="3.7109375" style="1" customWidth="1"/>
    <col min="1251" max="1251" width="4.28515625" style="1" customWidth="1"/>
    <col min="1252" max="1252" width="3.7109375" style="1" customWidth="1"/>
    <col min="1253" max="1253" width="5.85546875" style="1" customWidth="1"/>
    <col min="1254" max="1254" width="8.5703125" style="1" customWidth="1"/>
    <col min="1255" max="1255" width="10" style="1" customWidth="1"/>
    <col min="1256" max="1473" width="9.140625" style="1"/>
    <col min="1474" max="1474" width="12.42578125" style="1" bestFit="1" customWidth="1"/>
    <col min="1475" max="1490" width="9.140625" style="1"/>
    <col min="1491" max="1491" width="4.140625" style="1" customWidth="1"/>
    <col min="1492" max="1492" width="11" style="1" customWidth="1"/>
    <col min="1493" max="1493" width="12.42578125" style="1" customWidth="1"/>
    <col min="1494" max="1494" width="19.140625" style="1" customWidth="1"/>
    <col min="1495" max="1495" width="7.42578125" style="1" customWidth="1"/>
    <col min="1496" max="1496" width="8.7109375" style="1" customWidth="1"/>
    <col min="1497" max="1497" width="5.7109375" style="1" customWidth="1"/>
    <col min="1498" max="1499" width="5.28515625" style="1" customWidth="1"/>
    <col min="1500" max="1503" width="3.7109375" style="1" customWidth="1"/>
    <col min="1504" max="1504" width="4.28515625" style="1" customWidth="1"/>
    <col min="1505" max="1505" width="4.140625" style="1" customWidth="1"/>
    <col min="1506" max="1506" width="3.7109375" style="1" customWidth="1"/>
    <col min="1507" max="1507" width="4.28515625" style="1" customWidth="1"/>
    <col min="1508" max="1508" width="3.7109375" style="1" customWidth="1"/>
    <col min="1509" max="1509" width="5.85546875" style="1" customWidth="1"/>
    <col min="1510" max="1510" width="8.5703125" style="1" customWidth="1"/>
    <col min="1511" max="1511" width="10" style="1" customWidth="1"/>
    <col min="1512" max="1729" width="9.140625" style="1"/>
    <col min="1730" max="1730" width="12.42578125" style="1" bestFit="1" customWidth="1"/>
    <col min="1731" max="1746" width="9.140625" style="1"/>
    <col min="1747" max="1747" width="4.140625" style="1" customWidth="1"/>
    <col min="1748" max="1748" width="11" style="1" customWidth="1"/>
    <col min="1749" max="1749" width="12.42578125" style="1" customWidth="1"/>
    <col min="1750" max="1750" width="19.140625" style="1" customWidth="1"/>
    <col min="1751" max="1751" width="7.42578125" style="1" customWidth="1"/>
    <col min="1752" max="1752" width="8.7109375" style="1" customWidth="1"/>
    <col min="1753" max="1753" width="5.7109375" style="1" customWidth="1"/>
    <col min="1754" max="1755" width="5.28515625" style="1" customWidth="1"/>
    <col min="1756" max="1759" width="3.7109375" style="1" customWidth="1"/>
    <col min="1760" max="1760" width="4.28515625" style="1" customWidth="1"/>
    <col min="1761" max="1761" width="4.140625" style="1" customWidth="1"/>
    <col min="1762" max="1762" width="3.7109375" style="1" customWidth="1"/>
    <col min="1763" max="1763" width="4.28515625" style="1" customWidth="1"/>
    <col min="1764" max="1764" width="3.7109375" style="1" customWidth="1"/>
    <col min="1765" max="1765" width="5.85546875" style="1" customWidth="1"/>
    <col min="1766" max="1766" width="8.5703125" style="1" customWidth="1"/>
    <col min="1767" max="1767" width="10" style="1" customWidth="1"/>
    <col min="1768" max="1985" width="9.140625" style="1"/>
    <col min="1986" max="1986" width="12.42578125" style="1" bestFit="1" customWidth="1"/>
    <col min="1987" max="2002" width="9.140625" style="1"/>
    <col min="2003" max="2003" width="4.140625" style="1" customWidth="1"/>
    <col min="2004" max="2004" width="11" style="1" customWidth="1"/>
    <col min="2005" max="2005" width="12.42578125" style="1" customWidth="1"/>
    <col min="2006" max="2006" width="19.140625" style="1" customWidth="1"/>
    <col min="2007" max="2007" width="7.42578125" style="1" customWidth="1"/>
    <col min="2008" max="2008" width="8.7109375" style="1" customWidth="1"/>
    <col min="2009" max="2009" width="5.7109375" style="1" customWidth="1"/>
    <col min="2010" max="2011" width="5.28515625" style="1" customWidth="1"/>
    <col min="2012" max="2015" width="3.7109375" style="1" customWidth="1"/>
    <col min="2016" max="2016" width="4.28515625" style="1" customWidth="1"/>
    <col min="2017" max="2017" width="4.140625" style="1" customWidth="1"/>
    <col min="2018" max="2018" width="3.7109375" style="1" customWidth="1"/>
    <col min="2019" max="2019" width="4.28515625" style="1" customWidth="1"/>
    <col min="2020" max="2020" width="3.7109375" style="1" customWidth="1"/>
    <col min="2021" max="2021" width="5.85546875" style="1" customWidth="1"/>
    <col min="2022" max="2022" width="8.5703125" style="1" customWidth="1"/>
    <col min="2023" max="2023" width="10" style="1" customWidth="1"/>
    <col min="2024" max="2241" width="9.140625" style="1"/>
    <col min="2242" max="2242" width="12.42578125" style="1" bestFit="1" customWidth="1"/>
    <col min="2243" max="2258" width="9.140625" style="1"/>
    <col min="2259" max="2259" width="4.140625" style="1" customWidth="1"/>
    <col min="2260" max="2260" width="11" style="1" customWidth="1"/>
    <col min="2261" max="2261" width="12.42578125" style="1" customWidth="1"/>
    <col min="2262" max="2262" width="19.140625" style="1" customWidth="1"/>
    <col min="2263" max="2263" width="7.42578125" style="1" customWidth="1"/>
    <col min="2264" max="2264" width="8.7109375" style="1" customWidth="1"/>
    <col min="2265" max="2265" width="5.7109375" style="1" customWidth="1"/>
    <col min="2266" max="2267" width="5.28515625" style="1" customWidth="1"/>
    <col min="2268" max="2271" width="3.7109375" style="1" customWidth="1"/>
    <col min="2272" max="2272" width="4.28515625" style="1" customWidth="1"/>
    <col min="2273" max="2273" width="4.140625" style="1" customWidth="1"/>
    <col min="2274" max="2274" width="3.7109375" style="1" customWidth="1"/>
    <col min="2275" max="2275" width="4.28515625" style="1" customWidth="1"/>
    <col min="2276" max="2276" width="3.7109375" style="1" customWidth="1"/>
    <col min="2277" max="2277" width="5.85546875" style="1" customWidth="1"/>
    <col min="2278" max="2278" width="8.5703125" style="1" customWidth="1"/>
    <col min="2279" max="2279" width="10" style="1" customWidth="1"/>
    <col min="2280" max="2497" width="9.140625" style="1"/>
    <col min="2498" max="2498" width="12.42578125" style="1" bestFit="1" customWidth="1"/>
    <col min="2499" max="2514" width="9.140625" style="1"/>
    <col min="2515" max="2515" width="4.140625" style="1" customWidth="1"/>
    <col min="2516" max="2516" width="11" style="1" customWidth="1"/>
    <col min="2517" max="2517" width="12.42578125" style="1" customWidth="1"/>
    <col min="2518" max="2518" width="19.140625" style="1" customWidth="1"/>
    <col min="2519" max="2519" width="7.42578125" style="1" customWidth="1"/>
    <col min="2520" max="2520" width="8.7109375" style="1" customWidth="1"/>
    <col min="2521" max="2521" width="5.7109375" style="1" customWidth="1"/>
    <col min="2522" max="2523" width="5.28515625" style="1" customWidth="1"/>
    <col min="2524" max="2527" width="3.7109375" style="1" customWidth="1"/>
    <col min="2528" max="2528" width="4.28515625" style="1" customWidth="1"/>
    <col min="2529" max="2529" width="4.140625" style="1" customWidth="1"/>
    <col min="2530" max="2530" width="3.7109375" style="1" customWidth="1"/>
    <col min="2531" max="2531" width="4.28515625" style="1" customWidth="1"/>
    <col min="2532" max="2532" width="3.7109375" style="1" customWidth="1"/>
    <col min="2533" max="2533" width="5.85546875" style="1" customWidth="1"/>
    <col min="2534" max="2534" width="8.5703125" style="1" customWidth="1"/>
    <col min="2535" max="2535" width="10" style="1" customWidth="1"/>
    <col min="2536" max="2753" width="9.140625" style="1"/>
    <col min="2754" max="2754" width="12.42578125" style="1" bestFit="1" customWidth="1"/>
    <col min="2755" max="2770" width="9.140625" style="1"/>
    <col min="2771" max="2771" width="4.140625" style="1" customWidth="1"/>
    <col min="2772" max="2772" width="11" style="1" customWidth="1"/>
    <col min="2773" max="2773" width="12.42578125" style="1" customWidth="1"/>
    <col min="2774" max="2774" width="19.140625" style="1" customWidth="1"/>
    <col min="2775" max="2775" width="7.42578125" style="1" customWidth="1"/>
    <col min="2776" max="2776" width="8.7109375" style="1" customWidth="1"/>
    <col min="2777" max="2777" width="5.7109375" style="1" customWidth="1"/>
    <col min="2778" max="2779" width="5.28515625" style="1" customWidth="1"/>
    <col min="2780" max="2783" width="3.7109375" style="1" customWidth="1"/>
    <col min="2784" max="2784" width="4.28515625" style="1" customWidth="1"/>
    <col min="2785" max="2785" width="4.140625" style="1" customWidth="1"/>
    <col min="2786" max="2786" width="3.7109375" style="1" customWidth="1"/>
    <col min="2787" max="2787" width="4.28515625" style="1" customWidth="1"/>
    <col min="2788" max="2788" width="3.7109375" style="1" customWidth="1"/>
    <col min="2789" max="2789" width="5.85546875" style="1" customWidth="1"/>
    <col min="2790" max="2790" width="8.5703125" style="1" customWidth="1"/>
    <col min="2791" max="2791" width="10" style="1" customWidth="1"/>
    <col min="2792" max="3009" width="9.140625" style="1"/>
    <col min="3010" max="3010" width="12.42578125" style="1" bestFit="1" customWidth="1"/>
    <col min="3011" max="3026" width="9.140625" style="1"/>
    <col min="3027" max="3027" width="4.140625" style="1" customWidth="1"/>
    <col min="3028" max="3028" width="11" style="1" customWidth="1"/>
    <col min="3029" max="3029" width="12.42578125" style="1" customWidth="1"/>
    <col min="3030" max="3030" width="19.140625" style="1" customWidth="1"/>
    <col min="3031" max="3031" width="7.42578125" style="1" customWidth="1"/>
    <col min="3032" max="3032" width="8.7109375" style="1" customWidth="1"/>
    <col min="3033" max="3033" width="5.7109375" style="1" customWidth="1"/>
    <col min="3034" max="3035" width="5.28515625" style="1" customWidth="1"/>
    <col min="3036" max="3039" width="3.7109375" style="1" customWidth="1"/>
    <col min="3040" max="3040" width="4.28515625" style="1" customWidth="1"/>
    <col min="3041" max="3041" width="4.140625" style="1" customWidth="1"/>
    <col min="3042" max="3042" width="3.7109375" style="1" customWidth="1"/>
    <col min="3043" max="3043" width="4.28515625" style="1" customWidth="1"/>
    <col min="3044" max="3044" width="3.7109375" style="1" customWidth="1"/>
    <col min="3045" max="3045" width="5.85546875" style="1" customWidth="1"/>
    <col min="3046" max="3046" width="8.5703125" style="1" customWidth="1"/>
    <col min="3047" max="3047" width="10" style="1" customWidth="1"/>
    <col min="3048" max="3265" width="9.140625" style="1"/>
    <col min="3266" max="3266" width="12.42578125" style="1" bestFit="1" customWidth="1"/>
    <col min="3267" max="3282" width="9.140625" style="1"/>
    <col min="3283" max="3283" width="4.140625" style="1" customWidth="1"/>
    <col min="3284" max="3284" width="11" style="1" customWidth="1"/>
    <col min="3285" max="3285" width="12.42578125" style="1" customWidth="1"/>
    <col min="3286" max="3286" width="19.140625" style="1" customWidth="1"/>
    <col min="3287" max="3287" width="7.42578125" style="1" customWidth="1"/>
    <col min="3288" max="3288" width="8.7109375" style="1" customWidth="1"/>
    <col min="3289" max="3289" width="5.7109375" style="1" customWidth="1"/>
    <col min="3290" max="3291" width="5.28515625" style="1" customWidth="1"/>
    <col min="3292" max="3295" width="3.7109375" style="1" customWidth="1"/>
    <col min="3296" max="3296" width="4.28515625" style="1" customWidth="1"/>
    <col min="3297" max="3297" width="4.140625" style="1" customWidth="1"/>
    <col min="3298" max="3298" width="3.7109375" style="1" customWidth="1"/>
    <col min="3299" max="3299" width="4.28515625" style="1" customWidth="1"/>
    <col min="3300" max="3300" width="3.7109375" style="1" customWidth="1"/>
    <col min="3301" max="3301" width="5.85546875" style="1" customWidth="1"/>
    <col min="3302" max="3302" width="8.5703125" style="1" customWidth="1"/>
    <col min="3303" max="3303" width="10" style="1" customWidth="1"/>
    <col min="3304" max="3521" width="9.140625" style="1"/>
    <col min="3522" max="3522" width="12.42578125" style="1" bestFit="1" customWidth="1"/>
    <col min="3523" max="3538" width="9.140625" style="1"/>
    <col min="3539" max="3539" width="4.140625" style="1" customWidth="1"/>
    <col min="3540" max="3540" width="11" style="1" customWidth="1"/>
    <col min="3541" max="3541" width="12.42578125" style="1" customWidth="1"/>
    <col min="3542" max="3542" width="19.140625" style="1" customWidth="1"/>
    <col min="3543" max="3543" width="7.42578125" style="1" customWidth="1"/>
    <col min="3544" max="3544" width="8.7109375" style="1" customWidth="1"/>
    <col min="3545" max="3545" width="5.7109375" style="1" customWidth="1"/>
    <col min="3546" max="3547" width="5.28515625" style="1" customWidth="1"/>
    <col min="3548" max="3551" width="3.7109375" style="1" customWidth="1"/>
    <col min="3552" max="3552" width="4.28515625" style="1" customWidth="1"/>
    <col min="3553" max="3553" width="4.140625" style="1" customWidth="1"/>
    <col min="3554" max="3554" width="3.7109375" style="1" customWidth="1"/>
    <col min="3555" max="3555" width="4.28515625" style="1" customWidth="1"/>
    <col min="3556" max="3556" width="3.7109375" style="1" customWidth="1"/>
    <col min="3557" max="3557" width="5.85546875" style="1" customWidth="1"/>
    <col min="3558" max="3558" width="8.5703125" style="1" customWidth="1"/>
    <col min="3559" max="3559" width="10" style="1" customWidth="1"/>
    <col min="3560" max="3777" width="9.140625" style="1"/>
    <col min="3778" max="3778" width="12.42578125" style="1" bestFit="1" customWidth="1"/>
    <col min="3779" max="3794" width="9.140625" style="1"/>
    <col min="3795" max="3795" width="4.140625" style="1" customWidth="1"/>
    <col min="3796" max="3796" width="11" style="1" customWidth="1"/>
    <col min="3797" max="3797" width="12.42578125" style="1" customWidth="1"/>
    <col min="3798" max="3798" width="19.140625" style="1" customWidth="1"/>
    <col min="3799" max="3799" width="7.42578125" style="1" customWidth="1"/>
    <col min="3800" max="3800" width="8.7109375" style="1" customWidth="1"/>
    <col min="3801" max="3801" width="5.7109375" style="1" customWidth="1"/>
    <col min="3802" max="3803" width="5.28515625" style="1" customWidth="1"/>
    <col min="3804" max="3807" width="3.7109375" style="1" customWidth="1"/>
    <col min="3808" max="3808" width="4.28515625" style="1" customWidth="1"/>
    <col min="3809" max="3809" width="4.140625" style="1" customWidth="1"/>
    <col min="3810" max="3810" width="3.7109375" style="1" customWidth="1"/>
    <col min="3811" max="3811" width="4.28515625" style="1" customWidth="1"/>
    <col min="3812" max="3812" width="3.7109375" style="1" customWidth="1"/>
    <col min="3813" max="3813" width="5.85546875" style="1" customWidth="1"/>
    <col min="3814" max="3814" width="8.5703125" style="1" customWidth="1"/>
    <col min="3815" max="3815" width="10" style="1" customWidth="1"/>
    <col min="3816" max="4033" width="9.140625" style="1"/>
    <col min="4034" max="4034" width="12.42578125" style="1" bestFit="1" customWidth="1"/>
    <col min="4035" max="4050" width="9.140625" style="1"/>
    <col min="4051" max="4051" width="4.140625" style="1" customWidth="1"/>
    <col min="4052" max="4052" width="11" style="1" customWidth="1"/>
    <col min="4053" max="4053" width="12.42578125" style="1" customWidth="1"/>
    <col min="4054" max="4054" width="19.140625" style="1" customWidth="1"/>
    <col min="4055" max="4055" width="7.42578125" style="1" customWidth="1"/>
    <col min="4056" max="4056" width="8.7109375" style="1" customWidth="1"/>
    <col min="4057" max="4057" width="5.7109375" style="1" customWidth="1"/>
    <col min="4058" max="4059" width="5.28515625" style="1" customWidth="1"/>
    <col min="4060" max="4063" width="3.7109375" style="1" customWidth="1"/>
    <col min="4064" max="4064" width="4.28515625" style="1" customWidth="1"/>
    <col min="4065" max="4065" width="4.140625" style="1" customWidth="1"/>
    <col min="4066" max="4066" width="3.7109375" style="1" customWidth="1"/>
    <col min="4067" max="4067" width="4.28515625" style="1" customWidth="1"/>
    <col min="4068" max="4068" width="3.7109375" style="1" customWidth="1"/>
    <col min="4069" max="4069" width="5.85546875" style="1" customWidth="1"/>
    <col min="4070" max="4070" width="8.5703125" style="1" customWidth="1"/>
    <col min="4071" max="4071" width="10" style="1" customWidth="1"/>
    <col min="4072" max="4289" width="9.140625" style="1"/>
    <col min="4290" max="4290" width="12.42578125" style="1" bestFit="1" customWidth="1"/>
    <col min="4291" max="4306" width="9.140625" style="1"/>
    <col min="4307" max="4307" width="4.140625" style="1" customWidth="1"/>
    <col min="4308" max="4308" width="11" style="1" customWidth="1"/>
    <col min="4309" max="4309" width="12.42578125" style="1" customWidth="1"/>
    <col min="4310" max="4310" width="19.140625" style="1" customWidth="1"/>
    <col min="4311" max="4311" width="7.42578125" style="1" customWidth="1"/>
    <col min="4312" max="4312" width="8.7109375" style="1" customWidth="1"/>
    <col min="4313" max="4313" width="5.7109375" style="1" customWidth="1"/>
    <col min="4314" max="4315" width="5.28515625" style="1" customWidth="1"/>
    <col min="4316" max="4319" width="3.7109375" style="1" customWidth="1"/>
    <col min="4320" max="4320" width="4.28515625" style="1" customWidth="1"/>
    <col min="4321" max="4321" width="4.140625" style="1" customWidth="1"/>
    <col min="4322" max="4322" width="3.7109375" style="1" customWidth="1"/>
    <col min="4323" max="4323" width="4.28515625" style="1" customWidth="1"/>
    <col min="4324" max="4324" width="3.7109375" style="1" customWidth="1"/>
    <col min="4325" max="4325" width="5.85546875" style="1" customWidth="1"/>
    <col min="4326" max="4326" width="8.5703125" style="1" customWidth="1"/>
    <col min="4327" max="4327" width="10" style="1" customWidth="1"/>
    <col min="4328" max="4545" width="9.140625" style="1"/>
    <col min="4546" max="4546" width="12.42578125" style="1" bestFit="1" customWidth="1"/>
    <col min="4547" max="4562" width="9.140625" style="1"/>
    <col min="4563" max="4563" width="4.140625" style="1" customWidth="1"/>
    <col min="4564" max="4564" width="11" style="1" customWidth="1"/>
    <col min="4565" max="4565" width="12.42578125" style="1" customWidth="1"/>
    <col min="4566" max="4566" width="19.140625" style="1" customWidth="1"/>
    <col min="4567" max="4567" width="7.42578125" style="1" customWidth="1"/>
    <col min="4568" max="4568" width="8.7109375" style="1" customWidth="1"/>
    <col min="4569" max="4569" width="5.7109375" style="1" customWidth="1"/>
    <col min="4570" max="4571" width="5.28515625" style="1" customWidth="1"/>
    <col min="4572" max="4575" width="3.7109375" style="1" customWidth="1"/>
    <col min="4576" max="4576" width="4.28515625" style="1" customWidth="1"/>
    <col min="4577" max="4577" width="4.140625" style="1" customWidth="1"/>
    <col min="4578" max="4578" width="3.7109375" style="1" customWidth="1"/>
    <col min="4579" max="4579" width="4.28515625" style="1" customWidth="1"/>
    <col min="4580" max="4580" width="3.7109375" style="1" customWidth="1"/>
    <col min="4581" max="4581" width="5.85546875" style="1" customWidth="1"/>
    <col min="4582" max="4582" width="8.5703125" style="1" customWidth="1"/>
    <col min="4583" max="4583" width="10" style="1" customWidth="1"/>
    <col min="4584" max="4801" width="9.140625" style="1"/>
    <col min="4802" max="4802" width="12.42578125" style="1" bestFit="1" customWidth="1"/>
    <col min="4803" max="4818" width="9.140625" style="1"/>
    <col min="4819" max="4819" width="4.140625" style="1" customWidth="1"/>
    <col min="4820" max="4820" width="11" style="1" customWidth="1"/>
    <col min="4821" max="4821" width="12.42578125" style="1" customWidth="1"/>
    <col min="4822" max="4822" width="19.140625" style="1" customWidth="1"/>
    <col min="4823" max="4823" width="7.42578125" style="1" customWidth="1"/>
    <col min="4824" max="4824" width="8.7109375" style="1" customWidth="1"/>
    <col min="4825" max="4825" width="5.7109375" style="1" customWidth="1"/>
    <col min="4826" max="4827" width="5.28515625" style="1" customWidth="1"/>
    <col min="4828" max="4831" width="3.7109375" style="1" customWidth="1"/>
    <col min="4832" max="4832" width="4.28515625" style="1" customWidth="1"/>
    <col min="4833" max="4833" width="4.140625" style="1" customWidth="1"/>
    <col min="4834" max="4834" width="3.7109375" style="1" customWidth="1"/>
    <col min="4835" max="4835" width="4.28515625" style="1" customWidth="1"/>
    <col min="4836" max="4836" width="3.7109375" style="1" customWidth="1"/>
    <col min="4837" max="4837" width="5.85546875" style="1" customWidth="1"/>
    <col min="4838" max="4838" width="8.5703125" style="1" customWidth="1"/>
    <col min="4839" max="4839" width="10" style="1" customWidth="1"/>
    <col min="4840" max="5057" width="9.140625" style="1"/>
    <col min="5058" max="5058" width="12.42578125" style="1" bestFit="1" customWidth="1"/>
    <col min="5059" max="5074" width="9.140625" style="1"/>
    <col min="5075" max="5075" width="4.140625" style="1" customWidth="1"/>
    <col min="5076" max="5076" width="11" style="1" customWidth="1"/>
    <col min="5077" max="5077" width="12.42578125" style="1" customWidth="1"/>
    <col min="5078" max="5078" width="19.140625" style="1" customWidth="1"/>
    <col min="5079" max="5079" width="7.42578125" style="1" customWidth="1"/>
    <col min="5080" max="5080" width="8.7109375" style="1" customWidth="1"/>
    <col min="5081" max="5081" width="5.7109375" style="1" customWidth="1"/>
    <col min="5082" max="5083" width="5.28515625" style="1" customWidth="1"/>
    <col min="5084" max="5087" width="3.7109375" style="1" customWidth="1"/>
    <col min="5088" max="5088" width="4.28515625" style="1" customWidth="1"/>
    <col min="5089" max="5089" width="4.140625" style="1" customWidth="1"/>
    <col min="5090" max="5090" width="3.7109375" style="1" customWidth="1"/>
    <col min="5091" max="5091" width="4.28515625" style="1" customWidth="1"/>
    <col min="5092" max="5092" width="3.7109375" style="1" customWidth="1"/>
    <col min="5093" max="5093" width="5.85546875" style="1" customWidth="1"/>
    <col min="5094" max="5094" width="8.5703125" style="1" customWidth="1"/>
    <col min="5095" max="5095" width="10" style="1" customWidth="1"/>
    <col min="5096" max="5313" width="9.140625" style="1"/>
    <col min="5314" max="5314" width="12.42578125" style="1" bestFit="1" customWidth="1"/>
    <col min="5315" max="5330" width="9.140625" style="1"/>
    <col min="5331" max="5331" width="4.140625" style="1" customWidth="1"/>
    <col min="5332" max="5332" width="11" style="1" customWidth="1"/>
    <col min="5333" max="5333" width="12.42578125" style="1" customWidth="1"/>
    <col min="5334" max="5334" width="19.140625" style="1" customWidth="1"/>
    <col min="5335" max="5335" width="7.42578125" style="1" customWidth="1"/>
    <col min="5336" max="5336" width="8.7109375" style="1" customWidth="1"/>
    <col min="5337" max="5337" width="5.7109375" style="1" customWidth="1"/>
    <col min="5338" max="5339" width="5.28515625" style="1" customWidth="1"/>
    <col min="5340" max="5343" width="3.7109375" style="1" customWidth="1"/>
    <col min="5344" max="5344" width="4.28515625" style="1" customWidth="1"/>
    <col min="5345" max="5345" width="4.140625" style="1" customWidth="1"/>
    <col min="5346" max="5346" width="3.7109375" style="1" customWidth="1"/>
    <col min="5347" max="5347" width="4.28515625" style="1" customWidth="1"/>
    <col min="5348" max="5348" width="3.7109375" style="1" customWidth="1"/>
    <col min="5349" max="5349" width="5.85546875" style="1" customWidth="1"/>
    <col min="5350" max="5350" width="8.5703125" style="1" customWidth="1"/>
    <col min="5351" max="5351" width="10" style="1" customWidth="1"/>
    <col min="5352" max="5569" width="9.140625" style="1"/>
    <col min="5570" max="5570" width="12.42578125" style="1" bestFit="1" customWidth="1"/>
    <col min="5571" max="5586" width="9.140625" style="1"/>
    <col min="5587" max="5587" width="4.140625" style="1" customWidth="1"/>
    <col min="5588" max="5588" width="11" style="1" customWidth="1"/>
    <col min="5589" max="5589" width="12.42578125" style="1" customWidth="1"/>
    <col min="5590" max="5590" width="19.140625" style="1" customWidth="1"/>
    <col min="5591" max="5591" width="7.42578125" style="1" customWidth="1"/>
    <col min="5592" max="5592" width="8.7109375" style="1" customWidth="1"/>
    <col min="5593" max="5593" width="5.7109375" style="1" customWidth="1"/>
    <col min="5594" max="5595" width="5.28515625" style="1" customWidth="1"/>
    <col min="5596" max="5599" width="3.7109375" style="1" customWidth="1"/>
    <col min="5600" max="5600" width="4.28515625" style="1" customWidth="1"/>
    <col min="5601" max="5601" width="4.140625" style="1" customWidth="1"/>
    <col min="5602" max="5602" width="3.7109375" style="1" customWidth="1"/>
    <col min="5603" max="5603" width="4.28515625" style="1" customWidth="1"/>
    <col min="5604" max="5604" width="3.7109375" style="1" customWidth="1"/>
    <col min="5605" max="5605" width="5.85546875" style="1" customWidth="1"/>
    <col min="5606" max="5606" width="8.5703125" style="1" customWidth="1"/>
    <col min="5607" max="5607" width="10" style="1" customWidth="1"/>
    <col min="5608" max="5825" width="9.140625" style="1"/>
    <col min="5826" max="5826" width="12.42578125" style="1" bestFit="1" customWidth="1"/>
    <col min="5827" max="5842" width="9.140625" style="1"/>
    <col min="5843" max="5843" width="4.140625" style="1" customWidth="1"/>
    <col min="5844" max="5844" width="11" style="1" customWidth="1"/>
    <col min="5845" max="5845" width="12.42578125" style="1" customWidth="1"/>
    <col min="5846" max="5846" width="19.140625" style="1" customWidth="1"/>
    <col min="5847" max="5847" width="7.42578125" style="1" customWidth="1"/>
    <col min="5848" max="5848" width="8.7109375" style="1" customWidth="1"/>
    <col min="5849" max="5849" width="5.7109375" style="1" customWidth="1"/>
    <col min="5850" max="5851" width="5.28515625" style="1" customWidth="1"/>
    <col min="5852" max="5855" width="3.7109375" style="1" customWidth="1"/>
    <col min="5856" max="5856" width="4.28515625" style="1" customWidth="1"/>
    <col min="5857" max="5857" width="4.140625" style="1" customWidth="1"/>
    <col min="5858" max="5858" width="3.7109375" style="1" customWidth="1"/>
    <col min="5859" max="5859" width="4.28515625" style="1" customWidth="1"/>
    <col min="5860" max="5860" width="3.7109375" style="1" customWidth="1"/>
    <col min="5861" max="5861" width="5.85546875" style="1" customWidth="1"/>
    <col min="5862" max="5862" width="8.5703125" style="1" customWidth="1"/>
    <col min="5863" max="5863" width="10" style="1" customWidth="1"/>
    <col min="5864" max="6081" width="9.140625" style="1"/>
    <col min="6082" max="6082" width="12.42578125" style="1" bestFit="1" customWidth="1"/>
    <col min="6083" max="6098" width="9.140625" style="1"/>
    <col min="6099" max="6099" width="4.140625" style="1" customWidth="1"/>
    <col min="6100" max="6100" width="11" style="1" customWidth="1"/>
    <col min="6101" max="6101" width="12.42578125" style="1" customWidth="1"/>
    <col min="6102" max="6102" width="19.140625" style="1" customWidth="1"/>
    <col min="6103" max="6103" width="7.42578125" style="1" customWidth="1"/>
    <col min="6104" max="6104" width="8.7109375" style="1" customWidth="1"/>
    <col min="6105" max="6105" width="5.7109375" style="1" customWidth="1"/>
    <col min="6106" max="6107" width="5.28515625" style="1" customWidth="1"/>
    <col min="6108" max="6111" width="3.7109375" style="1" customWidth="1"/>
    <col min="6112" max="6112" width="4.28515625" style="1" customWidth="1"/>
    <col min="6113" max="6113" width="4.140625" style="1" customWidth="1"/>
    <col min="6114" max="6114" width="3.7109375" style="1" customWidth="1"/>
    <col min="6115" max="6115" width="4.28515625" style="1" customWidth="1"/>
    <col min="6116" max="6116" width="3.7109375" style="1" customWidth="1"/>
    <col min="6117" max="6117" width="5.85546875" style="1" customWidth="1"/>
    <col min="6118" max="6118" width="8.5703125" style="1" customWidth="1"/>
    <col min="6119" max="6119" width="10" style="1" customWidth="1"/>
    <col min="6120" max="6337" width="9.140625" style="1"/>
    <col min="6338" max="6338" width="12.42578125" style="1" bestFit="1" customWidth="1"/>
    <col min="6339" max="6354" width="9.140625" style="1"/>
    <col min="6355" max="6355" width="4.140625" style="1" customWidth="1"/>
    <col min="6356" max="6356" width="11" style="1" customWidth="1"/>
    <col min="6357" max="6357" width="12.42578125" style="1" customWidth="1"/>
    <col min="6358" max="6358" width="19.140625" style="1" customWidth="1"/>
    <col min="6359" max="6359" width="7.42578125" style="1" customWidth="1"/>
    <col min="6360" max="6360" width="8.7109375" style="1" customWidth="1"/>
    <col min="6361" max="6361" width="5.7109375" style="1" customWidth="1"/>
    <col min="6362" max="6363" width="5.28515625" style="1" customWidth="1"/>
    <col min="6364" max="6367" width="3.7109375" style="1" customWidth="1"/>
    <col min="6368" max="6368" width="4.28515625" style="1" customWidth="1"/>
    <col min="6369" max="6369" width="4.140625" style="1" customWidth="1"/>
    <col min="6370" max="6370" width="3.7109375" style="1" customWidth="1"/>
    <col min="6371" max="6371" width="4.28515625" style="1" customWidth="1"/>
    <col min="6372" max="6372" width="3.7109375" style="1" customWidth="1"/>
    <col min="6373" max="6373" width="5.85546875" style="1" customWidth="1"/>
    <col min="6374" max="6374" width="8.5703125" style="1" customWidth="1"/>
    <col min="6375" max="6375" width="10" style="1" customWidth="1"/>
    <col min="6376" max="6593" width="9.140625" style="1"/>
    <col min="6594" max="6594" width="12.42578125" style="1" bestFit="1" customWidth="1"/>
    <col min="6595" max="6610" width="9.140625" style="1"/>
    <col min="6611" max="6611" width="4.140625" style="1" customWidth="1"/>
    <col min="6612" max="6612" width="11" style="1" customWidth="1"/>
    <col min="6613" max="6613" width="12.42578125" style="1" customWidth="1"/>
    <col min="6614" max="6614" width="19.140625" style="1" customWidth="1"/>
    <col min="6615" max="6615" width="7.42578125" style="1" customWidth="1"/>
    <col min="6616" max="6616" width="8.7109375" style="1" customWidth="1"/>
    <col min="6617" max="6617" width="5.7109375" style="1" customWidth="1"/>
    <col min="6618" max="6619" width="5.28515625" style="1" customWidth="1"/>
    <col min="6620" max="6623" width="3.7109375" style="1" customWidth="1"/>
    <col min="6624" max="6624" width="4.28515625" style="1" customWidth="1"/>
    <col min="6625" max="6625" width="4.140625" style="1" customWidth="1"/>
    <col min="6626" max="6626" width="3.7109375" style="1" customWidth="1"/>
    <col min="6627" max="6627" width="4.28515625" style="1" customWidth="1"/>
    <col min="6628" max="6628" width="3.7109375" style="1" customWidth="1"/>
    <col min="6629" max="6629" width="5.85546875" style="1" customWidth="1"/>
    <col min="6630" max="6630" width="8.5703125" style="1" customWidth="1"/>
    <col min="6631" max="6631" width="10" style="1" customWidth="1"/>
    <col min="6632" max="6849" width="9.140625" style="1"/>
    <col min="6850" max="6850" width="12.42578125" style="1" bestFit="1" customWidth="1"/>
    <col min="6851" max="6866" width="9.140625" style="1"/>
    <col min="6867" max="6867" width="4.140625" style="1" customWidth="1"/>
    <col min="6868" max="6868" width="11" style="1" customWidth="1"/>
    <col min="6869" max="6869" width="12.42578125" style="1" customWidth="1"/>
    <col min="6870" max="6870" width="19.140625" style="1" customWidth="1"/>
    <col min="6871" max="6871" width="7.42578125" style="1" customWidth="1"/>
    <col min="6872" max="6872" width="8.7109375" style="1" customWidth="1"/>
    <col min="6873" max="6873" width="5.7109375" style="1" customWidth="1"/>
    <col min="6874" max="6875" width="5.28515625" style="1" customWidth="1"/>
    <col min="6876" max="6879" width="3.7109375" style="1" customWidth="1"/>
    <col min="6880" max="6880" width="4.28515625" style="1" customWidth="1"/>
    <col min="6881" max="6881" width="4.140625" style="1" customWidth="1"/>
    <col min="6882" max="6882" width="3.7109375" style="1" customWidth="1"/>
    <col min="6883" max="6883" width="4.28515625" style="1" customWidth="1"/>
    <col min="6884" max="6884" width="3.7109375" style="1" customWidth="1"/>
    <col min="6885" max="6885" width="5.85546875" style="1" customWidth="1"/>
    <col min="6886" max="6886" width="8.5703125" style="1" customWidth="1"/>
    <col min="6887" max="6887" width="10" style="1" customWidth="1"/>
    <col min="6888" max="7105" width="9.140625" style="1"/>
    <col min="7106" max="7106" width="12.42578125" style="1" bestFit="1" customWidth="1"/>
    <col min="7107" max="7122" width="9.140625" style="1"/>
    <col min="7123" max="7123" width="4.140625" style="1" customWidth="1"/>
    <col min="7124" max="7124" width="11" style="1" customWidth="1"/>
    <col min="7125" max="7125" width="12.42578125" style="1" customWidth="1"/>
    <col min="7126" max="7126" width="19.140625" style="1" customWidth="1"/>
    <col min="7127" max="7127" width="7.42578125" style="1" customWidth="1"/>
    <col min="7128" max="7128" width="8.7109375" style="1" customWidth="1"/>
    <col min="7129" max="7129" width="5.7109375" style="1" customWidth="1"/>
    <col min="7130" max="7131" width="5.28515625" style="1" customWidth="1"/>
    <col min="7132" max="7135" width="3.7109375" style="1" customWidth="1"/>
    <col min="7136" max="7136" width="4.28515625" style="1" customWidth="1"/>
    <col min="7137" max="7137" width="4.140625" style="1" customWidth="1"/>
    <col min="7138" max="7138" width="3.7109375" style="1" customWidth="1"/>
    <col min="7139" max="7139" width="4.28515625" style="1" customWidth="1"/>
    <col min="7140" max="7140" width="3.7109375" style="1" customWidth="1"/>
    <col min="7141" max="7141" width="5.85546875" style="1" customWidth="1"/>
    <col min="7142" max="7142" width="8.5703125" style="1" customWidth="1"/>
    <col min="7143" max="7143" width="10" style="1" customWidth="1"/>
    <col min="7144" max="7361" width="9.140625" style="1"/>
    <col min="7362" max="7362" width="12.42578125" style="1" bestFit="1" customWidth="1"/>
    <col min="7363" max="7378" width="9.140625" style="1"/>
    <col min="7379" max="7379" width="4.140625" style="1" customWidth="1"/>
    <col min="7380" max="7380" width="11" style="1" customWidth="1"/>
    <col min="7381" max="7381" width="12.42578125" style="1" customWidth="1"/>
    <col min="7382" max="7382" width="19.140625" style="1" customWidth="1"/>
    <col min="7383" max="7383" width="7.42578125" style="1" customWidth="1"/>
    <col min="7384" max="7384" width="8.7109375" style="1" customWidth="1"/>
    <col min="7385" max="7385" width="5.7109375" style="1" customWidth="1"/>
    <col min="7386" max="7387" width="5.28515625" style="1" customWidth="1"/>
    <col min="7388" max="7391" width="3.7109375" style="1" customWidth="1"/>
    <col min="7392" max="7392" width="4.28515625" style="1" customWidth="1"/>
    <col min="7393" max="7393" width="4.140625" style="1" customWidth="1"/>
    <col min="7394" max="7394" width="3.7109375" style="1" customWidth="1"/>
    <col min="7395" max="7395" width="4.28515625" style="1" customWidth="1"/>
    <col min="7396" max="7396" width="3.7109375" style="1" customWidth="1"/>
    <col min="7397" max="7397" width="5.85546875" style="1" customWidth="1"/>
    <col min="7398" max="7398" width="8.5703125" style="1" customWidth="1"/>
    <col min="7399" max="7399" width="10" style="1" customWidth="1"/>
    <col min="7400" max="7617" width="9.140625" style="1"/>
    <col min="7618" max="7618" width="12.42578125" style="1" bestFit="1" customWidth="1"/>
    <col min="7619" max="7634" width="9.140625" style="1"/>
    <col min="7635" max="7635" width="4.140625" style="1" customWidth="1"/>
    <col min="7636" max="7636" width="11" style="1" customWidth="1"/>
    <col min="7637" max="7637" width="12.42578125" style="1" customWidth="1"/>
    <col min="7638" max="7638" width="19.140625" style="1" customWidth="1"/>
    <col min="7639" max="7639" width="7.42578125" style="1" customWidth="1"/>
    <col min="7640" max="7640" width="8.7109375" style="1" customWidth="1"/>
    <col min="7641" max="7641" width="5.7109375" style="1" customWidth="1"/>
    <col min="7642" max="7643" width="5.28515625" style="1" customWidth="1"/>
    <col min="7644" max="7647" width="3.7109375" style="1" customWidth="1"/>
    <col min="7648" max="7648" width="4.28515625" style="1" customWidth="1"/>
    <col min="7649" max="7649" width="4.140625" style="1" customWidth="1"/>
    <col min="7650" max="7650" width="3.7109375" style="1" customWidth="1"/>
    <col min="7651" max="7651" width="4.28515625" style="1" customWidth="1"/>
    <col min="7652" max="7652" width="3.7109375" style="1" customWidth="1"/>
    <col min="7653" max="7653" width="5.85546875" style="1" customWidth="1"/>
    <col min="7654" max="7654" width="8.5703125" style="1" customWidth="1"/>
    <col min="7655" max="7655" width="10" style="1" customWidth="1"/>
    <col min="7656" max="7873" width="9.140625" style="1"/>
    <col min="7874" max="7874" width="12.42578125" style="1" bestFit="1" customWidth="1"/>
    <col min="7875" max="7890" width="9.140625" style="1"/>
    <col min="7891" max="7891" width="4.140625" style="1" customWidth="1"/>
    <col min="7892" max="7892" width="11" style="1" customWidth="1"/>
    <col min="7893" max="7893" width="12.42578125" style="1" customWidth="1"/>
    <col min="7894" max="7894" width="19.140625" style="1" customWidth="1"/>
    <col min="7895" max="7895" width="7.42578125" style="1" customWidth="1"/>
    <col min="7896" max="7896" width="8.7109375" style="1" customWidth="1"/>
    <col min="7897" max="7897" width="5.7109375" style="1" customWidth="1"/>
    <col min="7898" max="7899" width="5.28515625" style="1" customWidth="1"/>
    <col min="7900" max="7903" width="3.7109375" style="1" customWidth="1"/>
    <col min="7904" max="7904" width="4.28515625" style="1" customWidth="1"/>
    <col min="7905" max="7905" width="4.140625" style="1" customWidth="1"/>
    <col min="7906" max="7906" width="3.7109375" style="1" customWidth="1"/>
    <col min="7907" max="7907" width="4.28515625" style="1" customWidth="1"/>
    <col min="7908" max="7908" width="3.7109375" style="1" customWidth="1"/>
    <col min="7909" max="7909" width="5.85546875" style="1" customWidth="1"/>
    <col min="7910" max="7910" width="8.5703125" style="1" customWidth="1"/>
    <col min="7911" max="7911" width="10" style="1" customWidth="1"/>
    <col min="7912" max="8129" width="9.140625" style="1"/>
    <col min="8130" max="8130" width="12.42578125" style="1" bestFit="1" customWidth="1"/>
    <col min="8131" max="8146" width="9.140625" style="1"/>
    <col min="8147" max="8147" width="4.140625" style="1" customWidth="1"/>
    <col min="8148" max="8148" width="11" style="1" customWidth="1"/>
    <col min="8149" max="8149" width="12.42578125" style="1" customWidth="1"/>
    <col min="8150" max="8150" width="19.140625" style="1" customWidth="1"/>
    <col min="8151" max="8151" width="7.42578125" style="1" customWidth="1"/>
    <col min="8152" max="8152" width="8.7109375" style="1" customWidth="1"/>
    <col min="8153" max="8153" width="5.7109375" style="1" customWidth="1"/>
    <col min="8154" max="8155" width="5.28515625" style="1" customWidth="1"/>
    <col min="8156" max="8159" width="3.7109375" style="1" customWidth="1"/>
    <col min="8160" max="8160" width="4.28515625" style="1" customWidth="1"/>
    <col min="8161" max="8161" width="4.140625" style="1" customWidth="1"/>
    <col min="8162" max="8162" width="3.7109375" style="1" customWidth="1"/>
    <col min="8163" max="8163" width="4.28515625" style="1" customWidth="1"/>
    <col min="8164" max="8164" width="3.7109375" style="1" customWidth="1"/>
    <col min="8165" max="8165" width="5.85546875" style="1" customWidth="1"/>
    <col min="8166" max="8166" width="8.5703125" style="1" customWidth="1"/>
    <col min="8167" max="8167" width="10" style="1" customWidth="1"/>
    <col min="8168" max="8385" width="9.140625" style="1"/>
    <col min="8386" max="8386" width="12.42578125" style="1" bestFit="1" customWidth="1"/>
    <col min="8387" max="8402" width="9.140625" style="1"/>
    <col min="8403" max="8403" width="4.140625" style="1" customWidth="1"/>
    <col min="8404" max="8404" width="11" style="1" customWidth="1"/>
    <col min="8405" max="8405" width="12.42578125" style="1" customWidth="1"/>
    <col min="8406" max="8406" width="19.140625" style="1" customWidth="1"/>
    <col min="8407" max="8407" width="7.42578125" style="1" customWidth="1"/>
    <col min="8408" max="8408" width="8.7109375" style="1" customWidth="1"/>
    <col min="8409" max="8409" width="5.7109375" style="1" customWidth="1"/>
    <col min="8410" max="8411" width="5.28515625" style="1" customWidth="1"/>
    <col min="8412" max="8415" width="3.7109375" style="1" customWidth="1"/>
    <col min="8416" max="8416" width="4.28515625" style="1" customWidth="1"/>
    <col min="8417" max="8417" width="4.140625" style="1" customWidth="1"/>
    <col min="8418" max="8418" width="3.7109375" style="1" customWidth="1"/>
    <col min="8419" max="8419" width="4.28515625" style="1" customWidth="1"/>
    <col min="8420" max="8420" width="3.7109375" style="1" customWidth="1"/>
    <col min="8421" max="8421" width="5.85546875" style="1" customWidth="1"/>
    <col min="8422" max="8422" width="8.5703125" style="1" customWidth="1"/>
    <col min="8423" max="8423" width="10" style="1" customWidth="1"/>
    <col min="8424" max="8641" width="9.140625" style="1"/>
    <col min="8642" max="8642" width="12.42578125" style="1" bestFit="1" customWidth="1"/>
    <col min="8643" max="8658" width="9.140625" style="1"/>
    <col min="8659" max="8659" width="4.140625" style="1" customWidth="1"/>
    <col min="8660" max="8660" width="11" style="1" customWidth="1"/>
    <col min="8661" max="8661" width="12.42578125" style="1" customWidth="1"/>
    <col min="8662" max="8662" width="19.140625" style="1" customWidth="1"/>
    <col min="8663" max="8663" width="7.42578125" style="1" customWidth="1"/>
    <col min="8664" max="8664" width="8.7109375" style="1" customWidth="1"/>
    <col min="8665" max="8665" width="5.7109375" style="1" customWidth="1"/>
    <col min="8666" max="8667" width="5.28515625" style="1" customWidth="1"/>
    <col min="8668" max="8671" width="3.7109375" style="1" customWidth="1"/>
    <col min="8672" max="8672" width="4.28515625" style="1" customWidth="1"/>
    <col min="8673" max="8673" width="4.140625" style="1" customWidth="1"/>
    <col min="8674" max="8674" width="3.7109375" style="1" customWidth="1"/>
    <col min="8675" max="8675" width="4.28515625" style="1" customWidth="1"/>
    <col min="8676" max="8676" width="3.7109375" style="1" customWidth="1"/>
    <col min="8677" max="8677" width="5.85546875" style="1" customWidth="1"/>
    <col min="8678" max="8678" width="8.5703125" style="1" customWidth="1"/>
    <col min="8679" max="8679" width="10" style="1" customWidth="1"/>
    <col min="8680" max="8897" width="9.140625" style="1"/>
    <col min="8898" max="8898" width="12.42578125" style="1" bestFit="1" customWidth="1"/>
    <col min="8899" max="8914" width="9.140625" style="1"/>
    <col min="8915" max="8915" width="4.140625" style="1" customWidth="1"/>
    <col min="8916" max="8916" width="11" style="1" customWidth="1"/>
    <col min="8917" max="8917" width="12.42578125" style="1" customWidth="1"/>
    <col min="8918" max="8918" width="19.140625" style="1" customWidth="1"/>
    <col min="8919" max="8919" width="7.42578125" style="1" customWidth="1"/>
    <col min="8920" max="8920" width="8.7109375" style="1" customWidth="1"/>
    <col min="8921" max="8921" width="5.7109375" style="1" customWidth="1"/>
    <col min="8922" max="8923" width="5.28515625" style="1" customWidth="1"/>
    <col min="8924" max="8927" width="3.7109375" style="1" customWidth="1"/>
    <col min="8928" max="8928" width="4.28515625" style="1" customWidth="1"/>
    <col min="8929" max="8929" width="4.140625" style="1" customWidth="1"/>
    <col min="8930" max="8930" width="3.7109375" style="1" customWidth="1"/>
    <col min="8931" max="8931" width="4.28515625" style="1" customWidth="1"/>
    <col min="8932" max="8932" width="3.7109375" style="1" customWidth="1"/>
    <col min="8933" max="8933" width="5.85546875" style="1" customWidth="1"/>
    <col min="8934" max="8934" width="8.5703125" style="1" customWidth="1"/>
    <col min="8935" max="8935" width="10" style="1" customWidth="1"/>
    <col min="8936" max="9153" width="9.140625" style="1"/>
    <col min="9154" max="9154" width="12.42578125" style="1" bestFit="1" customWidth="1"/>
    <col min="9155" max="9170" width="9.140625" style="1"/>
    <col min="9171" max="9171" width="4.140625" style="1" customWidth="1"/>
    <col min="9172" max="9172" width="11" style="1" customWidth="1"/>
    <col min="9173" max="9173" width="12.42578125" style="1" customWidth="1"/>
    <col min="9174" max="9174" width="19.140625" style="1" customWidth="1"/>
    <col min="9175" max="9175" width="7.42578125" style="1" customWidth="1"/>
    <col min="9176" max="9176" width="8.7109375" style="1" customWidth="1"/>
    <col min="9177" max="9177" width="5.7109375" style="1" customWidth="1"/>
    <col min="9178" max="9179" width="5.28515625" style="1" customWidth="1"/>
    <col min="9180" max="9183" width="3.7109375" style="1" customWidth="1"/>
    <col min="9184" max="9184" width="4.28515625" style="1" customWidth="1"/>
    <col min="9185" max="9185" width="4.140625" style="1" customWidth="1"/>
    <col min="9186" max="9186" width="3.7109375" style="1" customWidth="1"/>
    <col min="9187" max="9187" width="4.28515625" style="1" customWidth="1"/>
    <col min="9188" max="9188" width="3.7109375" style="1" customWidth="1"/>
    <col min="9189" max="9189" width="5.85546875" style="1" customWidth="1"/>
    <col min="9190" max="9190" width="8.5703125" style="1" customWidth="1"/>
    <col min="9191" max="9191" width="10" style="1" customWidth="1"/>
    <col min="9192" max="9409" width="9.140625" style="1"/>
    <col min="9410" max="9410" width="12.42578125" style="1" bestFit="1" customWidth="1"/>
    <col min="9411" max="9426" width="9.140625" style="1"/>
    <col min="9427" max="9427" width="4.140625" style="1" customWidth="1"/>
    <col min="9428" max="9428" width="11" style="1" customWidth="1"/>
    <col min="9429" max="9429" width="12.42578125" style="1" customWidth="1"/>
    <col min="9430" max="9430" width="19.140625" style="1" customWidth="1"/>
    <col min="9431" max="9431" width="7.42578125" style="1" customWidth="1"/>
    <col min="9432" max="9432" width="8.7109375" style="1" customWidth="1"/>
    <col min="9433" max="9433" width="5.7109375" style="1" customWidth="1"/>
    <col min="9434" max="9435" width="5.28515625" style="1" customWidth="1"/>
    <col min="9436" max="9439" width="3.7109375" style="1" customWidth="1"/>
    <col min="9440" max="9440" width="4.28515625" style="1" customWidth="1"/>
    <col min="9441" max="9441" width="4.140625" style="1" customWidth="1"/>
    <col min="9442" max="9442" width="3.7109375" style="1" customWidth="1"/>
    <col min="9443" max="9443" width="4.28515625" style="1" customWidth="1"/>
    <col min="9444" max="9444" width="3.7109375" style="1" customWidth="1"/>
    <col min="9445" max="9445" width="5.85546875" style="1" customWidth="1"/>
    <col min="9446" max="9446" width="8.5703125" style="1" customWidth="1"/>
    <col min="9447" max="9447" width="10" style="1" customWidth="1"/>
    <col min="9448" max="9665" width="9.140625" style="1"/>
    <col min="9666" max="9666" width="12.42578125" style="1" bestFit="1" customWidth="1"/>
    <col min="9667" max="9682" width="9.140625" style="1"/>
    <col min="9683" max="9683" width="4.140625" style="1" customWidth="1"/>
    <col min="9684" max="9684" width="11" style="1" customWidth="1"/>
    <col min="9685" max="9685" width="12.42578125" style="1" customWidth="1"/>
    <col min="9686" max="9686" width="19.140625" style="1" customWidth="1"/>
    <col min="9687" max="9687" width="7.42578125" style="1" customWidth="1"/>
    <col min="9688" max="9688" width="8.7109375" style="1" customWidth="1"/>
    <col min="9689" max="9689" width="5.7109375" style="1" customWidth="1"/>
    <col min="9690" max="9691" width="5.28515625" style="1" customWidth="1"/>
    <col min="9692" max="9695" width="3.7109375" style="1" customWidth="1"/>
    <col min="9696" max="9696" width="4.28515625" style="1" customWidth="1"/>
    <col min="9697" max="9697" width="4.140625" style="1" customWidth="1"/>
    <col min="9698" max="9698" width="3.7109375" style="1" customWidth="1"/>
    <col min="9699" max="9699" width="4.28515625" style="1" customWidth="1"/>
    <col min="9700" max="9700" width="3.7109375" style="1" customWidth="1"/>
    <col min="9701" max="9701" width="5.85546875" style="1" customWidth="1"/>
    <col min="9702" max="9702" width="8.5703125" style="1" customWidth="1"/>
    <col min="9703" max="9703" width="10" style="1" customWidth="1"/>
    <col min="9704" max="9921" width="9.140625" style="1"/>
    <col min="9922" max="9922" width="12.42578125" style="1" bestFit="1" customWidth="1"/>
    <col min="9923" max="9938" width="9.140625" style="1"/>
    <col min="9939" max="9939" width="4.140625" style="1" customWidth="1"/>
    <col min="9940" max="9940" width="11" style="1" customWidth="1"/>
    <col min="9941" max="9941" width="12.42578125" style="1" customWidth="1"/>
    <col min="9942" max="9942" width="19.140625" style="1" customWidth="1"/>
    <col min="9943" max="9943" width="7.42578125" style="1" customWidth="1"/>
    <col min="9944" max="9944" width="8.7109375" style="1" customWidth="1"/>
    <col min="9945" max="9945" width="5.7109375" style="1" customWidth="1"/>
    <col min="9946" max="9947" width="5.28515625" style="1" customWidth="1"/>
    <col min="9948" max="9951" width="3.7109375" style="1" customWidth="1"/>
    <col min="9952" max="9952" width="4.28515625" style="1" customWidth="1"/>
    <col min="9953" max="9953" width="4.140625" style="1" customWidth="1"/>
    <col min="9954" max="9954" width="3.7109375" style="1" customWidth="1"/>
    <col min="9955" max="9955" width="4.28515625" style="1" customWidth="1"/>
    <col min="9956" max="9956" width="3.7109375" style="1" customWidth="1"/>
    <col min="9957" max="9957" width="5.85546875" style="1" customWidth="1"/>
    <col min="9958" max="9958" width="8.5703125" style="1" customWidth="1"/>
    <col min="9959" max="9959" width="10" style="1" customWidth="1"/>
    <col min="9960" max="10177" width="9.140625" style="1"/>
    <col min="10178" max="10178" width="12.42578125" style="1" bestFit="1" customWidth="1"/>
    <col min="10179" max="10194" width="9.140625" style="1"/>
    <col min="10195" max="10195" width="4.140625" style="1" customWidth="1"/>
    <col min="10196" max="10196" width="11" style="1" customWidth="1"/>
    <col min="10197" max="10197" width="12.42578125" style="1" customWidth="1"/>
    <col min="10198" max="10198" width="19.140625" style="1" customWidth="1"/>
    <col min="10199" max="10199" width="7.42578125" style="1" customWidth="1"/>
    <col min="10200" max="10200" width="8.7109375" style="1" customWidth="1"/>
    <col min="10201" max="10201" width="5.7109375" style="1" customWidth="1"/>
    <col min="10202" max="10203" width="5.28515625" style="1" customWidth="1"/>
    <col min="10204" max="10207" width="3.7109375" style="1" customWidth="1"/>
    <col min="10208" max="10208" width="4.28515625" style="1" customWidth="1"/>
    <col min="10209" max="10209" width="4.140625" style="1" customWidth="1"/>
    <col min="10210" max="10210" width="3.7109375" style="1" customWidth="1"/>
    <col min="10211" max="10211" width="4.28515625" style="1" customWidth="1"/>
    <col min="10212" max="10212" width="3.7109375" style="1" customWidth="1"/>
    <col min="10213" max="10213" width="5.85546875" style="1" customWidth="1"/>
    <col min="10214" max="10214" width="8.5703125" style="1" customWidth="1"/>
    <col min="10215" max="10215" width="10" style="1" customWidth="1"/>
    <col min="10216" max="10433" width="9.140625" style="1"/>
    <col min="10434" max="10434" width="12.42578125" style="1" bestFit="1" customWidth="1"/>
    <col min="10435" max="10450" width="9.140625" style="1"/>
    <col min="10451" max="10451" width="4.140625" style="1" customWidth="1"/>
    <col min="10452" max="10452" width="11" style="1" customWidth="1"/>
    <col min="10453" max="10453" width="12.42578125" style="1" customWidth="1"/>
    <col min="10454" max="10454" width="19.140625" style="1" customWidth="1"/>
    <col min="10455" max="10455" width="7.42578125" style="1" customWidth="1"/>
    <col min="10456" max="10456" width="8.7109375" style="1" customWidth="1"/>
    <col min="10457" max="10457" width="5.7109375" style="1" customWidth="1"/>
    <col min="10458" max="10459" width="5.28515625" style="1" customWidth="1"/>
    <col min="10460" max="10463" width="3.7109375" style="1" customWidth="1"/>
    <col min="10464" max="10464" width="4.28515625" style="1" customWidth="1"/>
    <col min="10465" max="10465" width="4.140625" style="1" customWidth="1"/>
    <col min="10466" max="10466" width="3.7109375" style="1" customWidth="1"/>
    <col min="10467" max="10467" width="4.28515625" style="1" customWidth="1"/>
    <col min="10468" max="10468" width="3.7109375" style="1" customWidth="1"/>
    <col min="10469" max="10469" width="5.85546875" style="1" customWidth="1"/>
    <col min="10470" max="10470" width="8.5703125" style="1" customWidth="1"/>
    <col min="10471" max="10471" width="10" style="1" customWidth="1"/>
    <col min="10472" max="10689" width="9.140625" style="1"/>
    <col min="10690" max="10690" width="12.42578125" style="1" bestFit="1" customWidth="1"/>
    <col min="10691" max="10706" width="9.140625" style="1"/>
    <col min="10707" max="10707" width="4.140625" style="1" customWidth="1"/>
    <col min="10708" max="10708" width="11" style="1" customWidth="1"/>
    <col min="10709" max="10709" width="12.42578125" style="1" customWidth="1"/>
    <col min="10710" max="10710" width="19.140625" style="1" customWidth="1"/>
    <col min="10711" max="10711" width="7.42578125" style="1" customWidth="1"/>
    <col min="10712" max="10712" width="8.7109375" style="1" customWidth="1"/>
    <col min="10713" max="10713" width="5.7109375" style="1" customWidth="1"/>
    <col min="10714" max="10715" width="5.28515625" style="1" customWidth="1"/>
    <col min="10716" max="10719" width="3.7109375" style="1" customWidth="1"/>
    <col min="10720" max="10720" width="4.28515625" style="1" customWidth="1"/>
    <col min="10721" max="10721" width="4.140625" style="1" customWidth="1"/>
    <col min="10722" max="10722" width="3.7109375" style="1" customWidth="1"/>
    <col min="10723" max="10723" width="4.28515625" style="1" customWidth="1"/>
    <col min="10724" max="10724" width="3.7109375" style="1" customWidth="1"/>
    <col min="10725" max="10725" width="5.85546875" style="1" customWidth="1"/>
    <col min="10726" max="10726" width="8.5703125" style="1" customWidth="1"/>
    <col min="10727" max="10727" width="10" style="1" customWidth="1"/>
    <col min="10728" max="10945" width="9.140625" style="1"/>
    <col min="10946" max="10946" width="12.42578125" style="1" bestFit="1" customWidth="1"/>
    <col min="10947" max="10962" width="9.140625" style="1"/>
    <col min="10963" max="10963" width="4.140625" style="1" customWidth="1"/>
    <col min="10964" max="10964" width="11" style="1" customWidth="1"/>
    <col min="10965" max="10965" width="12.42578125" style="1" customWidth="1"/>
    <col min="10966" max="10966" width="19.140625" style="1" customWidth="1"/>
    <col min="10967" max="10967" width="7.42578125" style="1" customWidth="1"/>
    <col min="10968" max="10968" width="8.7109375" style="1" customWidth="1"/>
    <col min="10969" max="10969" width="5.7109375" style="1" customWidth="1"/>
    <col min="10970" max="10971" width="5.28515625" style="1" customWidth="1"/>
    <col min="10972" max="10975" width="3.7109375" style="1" customWidth="1"/>
    <col min="10976" max="10976" width="4.28515625" style="1" customWidth="1"/>
    <col min="10977" max="10977" width="4.140625" style="1" customWidth="1"/>
    <col min="10978" max="10978" width="3.7109375" style="1" customWidth="1"/>
    <col min="10979" max="10979" width="4.28515625" style="1" customWidth="1"/>
    <col min="10980" max="10980" width="3.7109375" style="1" customWidth="1"/>
    <col min="10981" max="10981" width="5.85546875" style="1" customWidth="1"/>
    <col min="10982" max="10982" width="8.5703125" style="1" customWidth="1"/>
    <col min="10983" max="10983" width="10" style="1" customWidth="1"/>
    <col min="10984" max="11201" width="9.140625" style="1"/>
    <col min="11202" max="11202" width="12.42578125" style="1" bestFit="1" customWidth="1"/>
    <col min="11203" max="11218" width="9.140625" style="1"/>
    <col min="11219" max="11219" width="4.140625" style="1" customWidth="1"/>
    <col min="11220" max="11220" width="11" style="1" customWidth="1"/>
    <col min="11221" max="11221" width="12.42578125" style="1" customWidth="1"/>
    <col min="11222" max="11222" width="19.140625" style="1" customWidth="1"/>
    <col min="11223" max="11223" width="7.42578125" style="1" customWidth="1"/>
    <col min="11224" max="11224" width="8.7109375" style="1" customWidth="1"/>
    <col min="11225" max="11225" width="5.7109375" style="1" customWidth="1"/>
    <col min="11226" max="11227" width="5.28515625" style="1" customWidth="1"/>
    <col min="11228" max="11231" width="3.7109375" style="1" customWidth="1"/>
    <col min="11232" max="11232" width="4.28515625" style="1" customWidth="1"/>
    <col min="11233" max="11233" width="4.140625" style="1" customWidth="1"/>
    <col min="11234" max="11234" width="3.7109375" style="1" customWidth="1"/>
    <col min="11235" max="11235" width="4.28515625" style="1" customWidth="1"/>
    <col min="11236" max="11236" width="3.7109375" style="1" customWidth="1"/>
    <col min="11237" max="11237" width="5.85546875" style="1" customWidth="1"/>
    <col min="11238" max="11238" width="8.5703125" style="1" customWidth="1"/>
    <col min="11239" max="11239" width="10" style="1" customWidth="1"/>
    <col min="11240" max="11457" width="9.140625" style="1"/>
    <col min="11458" max="11458" width="12.42578125" style="1" bestFit="1" customWidth="1"/>
    <col min="11459" max="11474" width="9.140625" style="1"/>
    <col min="11475" max="11475" width="4.140625" style="1" customWidth="1"/>
    <col min="11476" max="11476" width="11" style="1" customWidth="1"/>
    <col min="11477" max="11477" width="12.42578125" style="1" customWidth="1"/>
    <col min="11478" max="11478" width="19.140625" style="1" customWidth="1"/>
    <col min="11479" max="11479" width="7.42578125" style="1" customWidth="1"/>
    <col min="11480" max="11480" width="8.7109375" style="1" customWidth="1"/>
    <col min="11481" max="11481" width="5.7109375" style="1" customWidth="1"/>
    <col min="11482" max="11483" width="5.28515625" style="1" customWidth="1"/>
    <col min="11484" max="11487" width="3.7109375" style="1" customWidth="1"/>
    <col min="11488" max="11488" width="4.28515625" style="1" customWidth="1"/>
    <col min="11489" max="11489" width="4.140625" style="1" customWidth="1"/>
    <col min="11490" max="11490" width="3.7109375" style="1" customWidth="1"/>
    <col min="11491" max="11491" width="4.28515625" style="1" customWidth="1"/>
    <col min="11492" max="11492" width="3.7109375" style="1" customWidth="1"/>
    <col min="11493" max="11493" width="5.85546875" style="1" customWidth="1"/>
    <col min="11494" max="11494" width="8.5703125" style="1" customWidth="1"/>
    <col min="11495" max="11495" width="10" style="1" customWidth="1"/>
    <col min="11496" max="11713" width="9.140625" style="1"/>
    <col min="11714" max="11714" width="12.42578125" style="1" bestFit="1" customWidth="1"/>
    <col min="11715" max="11730" width="9.140625" style="1"/>
    <col min="11731" max="11731" width="4.140625" style="1" customWidth="1"/>
    <col min="11732" max="11732" width="11" style="1" customWidth="1"/>
    <col min="11733" max="11733" width="12.42578125" style="1" customWidth="1"/>
    <col min="11734" max="11734" width="19.140625" style="1" customWidth="1"/>
    <col min="11735" max="11735" width="7.42578125" style="1" customWidth="1"/>
    <col min="11736" max="11736" width="8.7109375" style="1" customWidth="1"/>
    <col min="11737" max="11737" width="5.7109375" style="1" customWidth="1"/>
    <col min="11738" max="11739" width="5.28515625" style="1" customWidth="1"/>
    <col min="11740" max="11743" width="3.7109375" style="1" customWidth="1"/>
    <col min="11744" max="11744" width="4.28515625" style="1" customWidth="1"/>
    <col min="11745" max="11745" width="4.140625" style="1" customWidth="1"/>
    <col min="11746" max="11746" width="3.7109375" style="1" customWidth="1"/>
    <col min="11747" max="11747" width="4.28515625" style="1" customWidth="1"/>
    <col min="11748" max="11748" width="3.7109375" style="1" customWidth="1"/>
    <col min="11749" max="11749" width="5.85546875" style="1" customWidth="1"/>
    <col min="11750" max="11750" width="8.5703125" style="1" customWidth="1"/>
    <col min="11751" max="11751" width="10" style="1" customWidth="1"/>
    <col min="11752" max="11969" width="9.140625" style="1"/>
    <col min="11970" max="11970" width="12.42578125" style="1" bestFit="1" customWidth="1"/>
    <col min="11971" max="11986" width="9.140625" style="1"/>
    <col min="11987" max="11987" width="4.140625" style="1" customWidth="1"/>
    <col min="11988" max="11988" width="11" style="1" customWidth="1"/>
    <col min="11989" max="11989" width="12.42578125" style="1" customWidth="1"/>
    <col min="11990" max="11990" width="19.140625" style="1" customWidth="1"/>
    <col min="11991" max="11991" width="7.42578125" style="1" customWidth="1"/>
    <col min="11992" max="11992" width="8.7109375" style="1" customWidth="1"/>
    <col min="11993" max="11993" width="5.7109375" style="1" customWidth="1"/>
    <col min="11994" max="11995" width="5.28515625" style="1" customWidth="1"/>
    <col min="11996" max="11999" width="3.7109375" style="1" customWidth="1"/>
    <col min="12000" max="12000" width="4.28515625" style="1" customWidth="1"/>
    <col min="12001" max="12001" width="4.140625" style="1" customWidth="1"/>
    <col min="12002" max="12002" width="3.7109375" style="1" customWidth="1"/>
    <col min="12003" max="12003" width="4.28515625" style="1" customWidth="1"/>
    <col min="12004" max="12004" width="3.7109375" style="1" customWidth="1"/>
    <col min="12005" max="12005" width="5.85546875" style="1" customWidth="1"/>
    <col min="12006" max="12006" width="8.5703125" style="1" customWidth="1"/>
    <col min="12007" max="12007" width="10" style="1" customWidth="1"/>
    <col min="12008" max="12225" width="9.140625" style="1"/>
    <col min="12226" max="12226" width="12.42578125" style="1" bestFit="1" customWidth="1"/>
    <col min="12227" max="12242" width="9.140625" style="1"/>
    <col min="12243" max="12243" width="4.140625" style="1" customWidth="1"/>
    <col min="12244" max="12244" width="11" style="1" customWidth="1"/>
    <col min="12245" max="12245" width="12.42578125" style="1" customWidth="1"/>
    <col min="12246" max="12246" width="19.140625" style="1" customWidth="1"/>
    <col min="12247" max="12247" width="7.42578125" style="1" customWidth="1"/>
    <col min="12248" max="12248" width="8.7109375" style="1" customWidth="1"/>
    <col min="12249" max="12249" width="5.7109375" style="1" customWidth="1"/>
    <col min="12250" max="12251" width="5.28515625" style="1" customWidth="1"/>
    <col min="12252" max="12255" width="3.7109375" style="1" customWidth="1"/>
    <col min="12256" max="12256" width="4.28515625" style="1" customWidth="1"/>
    <col min="12257" max="12257" width="4.140625" style="1" customWidth="1"/>
    <col min="12258" max="12258" width="3.7109375" style="1" customWidth="1"/>
    <col min="12259" max="12259" width="4.28515625" style="1" customWidth="1"/>
    <col min="12260" max="12260" width="3.7109375" style="1" customWidth="1"/>
    <col min="12261" max="12261" width="5.85546875" style="1" customWidth="1"/>
    <col min="12262" max="12262" width="8.5703125" style="1" customWidth="1"/>
    <col min="12263" max="12263" width="10" style="1" customWidth="1"/>
    <col min="12264" max="12481" width="9.140625" style="1"/>
    <col min="12482" max="12482" width="12.42578125" style="1" bestFit="1" customWidth="1"/>
    <col min="12483" max="12498" width="9.140625" style="1"/>
    <col min="12499" max="12499" width="4.140625" style="1" customWidth="1"/>
    <col min="12500" max="12500" width="11" style="1" customWidth="1"/>
    <col min="12501" max="12501" width="12.42578125" style="1" customWidth="1"/>
    <col min="12502" max="12502" width="19.140625" style="1" customWidth="1"/>
    <col min="12503" max="12503" width="7.42578125" style="1" customWidth="1"/>
    <col min="12504" max="12504" width="8.7109375" style="1" customWidth="1"/>
    <col min="12505" max="12505" width="5.7109375" style="1" customWidth="1"/>
    <col min="12506" max="12507" width="5.28515625" style="1" customWidth="1"/>
    <col min="12508" max="12511" width="3.7109375" style="1" customWidth="1"/>
    <col min="12512" max="12512" width="4.28515625" style="1" customWidth="1"/>
    <col min="12513" max="12513" width="4.140625" style="1" customWidth="1"/>
    <col min="12514" max="12514" width="3.7109375" style="1" customWidth="1"/>
    <col min="12515" max="12515" width="4.28515625" style="1" customWidth="1"/>
    <col min="12516" max="12516" width="3.7109375" style="1" customWidth="1"/>
    <col min="12517" max="12517" width="5.85546875" style="1" customWidth="1"/>
    <col min="12518" max="12518" width="8.5703125" style="1" customWidth="1"/>
    <col min="12519" max="12519" width="10" style="1" customWidth="1"/>
    <col min="12520" max="12737" width="9.140625" style="1"/>
    <col min="12738" max="12738" width="12.42578125" style="1" bestFit="1" customWidth="1"/>
    <col min="12739" max="12754" width="9.140625" style="1"/>
    <col min="12755" max="12755" width="4.140625" style="1" customWidth="1"/>
    <col min="12756" max="12756" width="11" style="1" customWidth="1"/>
    <col min="12757" max="12757" width="12.42578125" style="1" customWidth="1"/>
    <col min="12758" max="12758" width="19.140625" style="1" customWidth="1"/>
    <col min="12759" max="12759" width="7.42578125" style="1" customWidth="1"/>
    <col min="12760" max="12760" width="8.7109375" style="1" customWidth="1"/>
    <col min="12761" max="12761" width="5.7109375" style="1" customWidth="1"/>
    <col min="12762" max="12763" width="5.28515625" style="1" customWidth="1"/>
    <col min="12764" max="12767" width="3.7109375" style="1" customWidth="1"/>
    <col min="12768" max="12768" width="4.28515625" style="1" customWidth="1"/>
    <col min="12769" max="12769" width="4.140625" style="1" customWidth="1"/>
    <col min="12770" max="12770" width="3.7109375" style="1" customWidth="1"/>
    <col min="12771" max="12771" width="4.28515625" style="1" customWidth="1"/>
    <col min="12772" max="12772" width="3.7109375" style="1" customWidth="1"/>
    <col min="12773" max="12773" width="5.85546875" style="1" customWidth="1"/>
    <col min="12774" max="12774" width="8.5703125" style="1" customWidth="1"/>
    <col min="12775" max="12775" width="10" style="1" customWidth="1"/>
    <col min="12776" max="12993" width="9.140625" style="1"/>
    <col min="12994" max="12994" width="12.42578125" style="1" bestFit="1" customWidth="1"/>
    <col min="12995" max="13010" width="9.140625" style="1"/>
    <col min="13011" max="13011" width="4.140625" style="1" customWidth="1"/>
    <col min="13012" max="13012" width="11" style="1" customWidth="1"/>
    <col min="13013" max="13013" width="12.42578125" style="1" customWidth="1"/>
    <col min="13014" max="13014" width="19.140625" style="1" customWidth="1"/>
    <col min="13015" max="13015" width="7.42578125" style="1" customWidth="1"/>
    <col min="13016" max="13016" width="8.7109375" style="1" customWidth="1"/>
    <col min="13017" max="13017" width="5.7109375" style="1" customWidth="1"/>
    <col min="13018" max="13019" width="5.28515625" style="1" customWidth="1"/>
    <col min="13020" max="13023" width="3.7109375" style="1" customWidth="1"/>
    <col min="13024" max="13024" width="4.28515625" style="1" customWidth="1"/>
    <col min="13025" max="13025" width="4.140625" style="1" customWidth="1"/>
    <col min="13026" max="13026" width="3.7109375" style="1" customWidth="1"/>
    <col min="13027" max="13027" width="4.28515625" style="1" customWidth="1"/>
    <col min="13028" max="13028" width="3.7109375" style="1" customWidth="1"/>
    <col min="13029" max="13029" width="5.85546875" style="1" customWidth="1"/>
    <col min="13030" max="13030" width="8.5703125" style="1" customWidth="1"/>
    <col min="13031" max="13031" width="10" style="1" customWidth="1"/>
    <col min="13032" max="13249" width="9.140625" style="1"/>
    <col min="13250" max="13250" width="12.42578125" style="1" bestFit="1" customWidth="1"/>
    <col min="13251" max="13266" width="9.140625" style="1"/>
    <col min="13267" max="13267" width="4.140625" style="1" customWidth="1"/>
    <col min="13268" max="13268" width="11" style="1" customWidth="1"/>
    <col min="13269" max="13269" width="12.42578125" style="1" customWidth="1"/>
    <col min="13270" max="13270" width="19.140625" style="1" customWidth="1"/>
    <col min="13271" max="13271" width="7.42578125" style="1" customWidth="1"/>
    <col min="13272" max="13272" width="8.7109375" style="1" customWidth="1"/>
    <col min="13273" max="13273" width="5.7109375" style="1" customWidth="1"/>
    <col min="13274" max="13275" width="5.28515625" style="1" customWidth="1"/>
    <col min="13276" max="13279" width="3.7109375" style="1" customWidth="1"/>
    <col min="13280" max="13280" width="4.28515625" style="1" customWidth="1"/>
    <col min="13281" max="13281" width="4.140625" style="1" customWidth="1"/>
    <col min="13282" max="13282" width="3.7109375" style="1" customWidth="1"/>
    <col min="13283" max="13283" width="4.28515625" style="1" customWidth="1"/>
    <col min="13284" max="13284" width="3.7109375" style="1" customWidth="1"/>
    <col min="13285" max="13285" width="5.85546875" style="1" customWidth="1"/>
    <col min="13286" max="13286" width="8.5703125" style="1" customWidth="1"/>
    <col min="13287" max="13287" width="10" style="1" customWidth="1"/>
    <col min="13288" max="13505" width="9.140625" style="1"/>
    <col min="13506" max="13506" width="12.42578125" style="1" bestFit="1" customWidth="1"/>
    <col min="13507" max="13522" width="9.140625" style="1"/>
    <col min="13523" max="13523" width="4.140625" style="1" customWidth="1"/>
    <col min="13524" max="13524" width="11" style="1" customWidth="1"/>
    <col min="13525" max="13525" width="12.42578125" style="1" customWidth="1"/>
    <col min="13526" max="13526" width="19.140625" style="1" customWidth="1"/>
    <col min="13527" max="13527" width="7.42578125" style="1" customWidth="1"/>
    <col min="13528" max="13528" width="8.7109375" style="1" customWidth="1"/>
    <col min="13529" max="13529" width="5.7109375" style="1" customWidth="1"/>
    <col min="13530" max="13531" width="5.28515625" style="1" customWidth="1"/>
    <col min="13532" max="13535" width="3.7109375" style="1" customWidth="1"/>
    <col min="13536" max="13536" width="4.28515625" style="1" customWidth="1"/>
    <col min="13537" max="13537" width="4.140625" style="1" customWidth="1"/>
    <col min="13538" max="13538" width="3.7109375" style="1" customWidth="1"/>
    <col min="13539" max="13539" width="4.28515625" style="1" customWidth="1"/>
    <col min="13540" max="13540" width="3.7109375" style="1" customWidth="1"/>
    <col min="13541" max="13541" width="5.85546875" style="1" customWidth="1"/>
    <col min="13542" max="13542" width="8.5703125" style="1" customWidth="1"/>
    <col min="13543" max="13543" width="10" style="1" customWidth="1"/>
    <col min="13544" max="13761" width="9.140625" style="1"/>
    <col min="13762" max="13762" width="12.42578125" style="1" bestFit="1" customWidth="1"/>
    <col min="13763" max="13778" width="9.140625" style="1"/>
    <col min="13779" max="13779" width="4.140625" style="1" customWidth="1"/>
    <col min="13780" max="13780" width="11" style="1" customWidth="1"/>
    <col min="13781" max="13781" width="12.42578125" style="1" customWidth="1"/>
    <col min="13782" max="13782" width="19.140625" style="1" customWidth="1"/>
    <col min="13783" max="13783" width="7.42578125" style="1" customWidth="1"/>
    <col min="13784" max="13784" width="8.7109375" style="1" customWidth="1"/>
    <col min="13785" max="13785" width="5.7109375" style="1" customWidth="1"/>
    <col min="13786" max="13787" width="5.28515625" style="1" customWidth="1"/>
    <col min="13788" max="13791" width="3.7109375" style="1" customWidth="1"/>
    <col min="13792" max="13792" width="4.28515625" style="1" customWidth="1"/>
    <col min="13793" max="13793" width="4.140625" style="1" customWidth="1"/>
    <col min="13794" max="13794" width="3.7109375" style="1" customWidth="1"/>
    <col min="13795" max="13795" width="4.28515625" style="1" customWidth="1"/>
    <col min="13796" max="13796" width="3.7109375" style="1" customWidth="1"/>
    <col min="13797" max="13797" width="5.85546875" style="1" customWidth="1"/>
    <col min="13798" max="13798" width="8.5703125" style="1" customWidth="1"/>
    <col min="13799" max="13799" width="10" style="1" customWidth="1"/>
    <col min="13800" max="14017" width="9.140625" style="1"/>
    <col min="14018" max="14018" width="12.42578125" style="1" bestFit="1" customWidth="1"/>
    <col min="14019" max="14034" width="9.140625" style="1"/>
    <col min="14035" max="14035" width="4.140625" style="1" customWidth="1"/>
    <col min="14036" max="14036" width="11" style="1" customWidth="1"/>
    <col min="14037" max="14037" width="12.42578125" style="1" customWidth="1"/>
    <col min="14038" max="14038" width="19.140625" style="1" customWidth="1"/>
    <col min="14039" max="14039" width="7.42578125" style="1" customWidth="1"/>
    <col min="14040" max="14040" width="8.7109375" style="1" customWidth="1"/>
    <col min="14041" max="14041" width="5.7109375" style="1" customWidth="1"/>
    <col min="14042" max="14043" width="5.28515625" style="1" customWidth="1"/>
    <col min="14044" max="14047" width="3.7109375" style="1" customWidth="1"/>
    <col min="14048" max="14048" width="4.28515625" style="1" customWidth="1"/>
    <col min="14049" max="14049" width="4.140625" style="1" customWidth="1"/>
    <col min="14050" max="14050" width="3.7109375" style="1" customWidth="1"/>
    <col min="14051" max="14051" width="4.28515625" style="1" customWidth="1"/>
    <col min="14052" max="14052" width="3.7109375" style="1" customWidth="1"/>
    <col min="14053" max="14053" width="5.85546875" style="1" customWidth="1"/>
    <col min="14054" max="14054" width="8.5703125" style="1" customWidth="1"/>
    <col min="14055" max="14055" width="10" style="1" customWidth="1"/>
    <col min="14056" max="14273" width="9.140625" style="1"/>
    <col min="14274" max="14274" width="12.42578125" style="1" bestFit="1" customWidth="1"/>
    <col min="14275" max="14290" width="9.140625" style="1"/>
    <col min="14291" max="14291" width="4.140625" style="1" customWidth="1"/>
    <col min="14292" max="14292" width="11" style="1" customWidth="1"/>
    <col min="14293" max="14293" width="12.42578125" style="1" customWidth="1"/>
    <col min="14294" max="14294" width="19.140625" style="1" customWidth="1"/>
    <col min="14295" max="14295" width="7.42578125" style="1" customWidth="1"/>
    <col min="14296" max="14296" width="8.7109375" style="1" customWidth="1"/>
    <col min="14297" max="14297" width="5.7109375" style="1" customWidth="1"/>
    <col min="14298" max="14299" width="5.28515625" style="1" customWidth="1"/>
    <col min="14300" max="14303" width="3.7109375" style="1" customWidth="1"/>
    <col min="14304" max="14304" width="4.28515625" style="1" customWidth="1"/>
    <col min="14305" max="14305" width="4.140625" style="1" customWidth="1"/>
    <col min="14306" max="14306" width="3.7109375" style="1" customWidth="1"/>
    <col min="14307" max="14307" width="4.28515625" style="1" customWidth="1"/>
    <col min="14308" max="14308" width="3.7109375" style="1" customWidth="1"/>
    <col min="14309" max="14309" width="5.85546875" style="1" customWidth="1"/>
    <col min="14310" max="14310" width="8.5703125" style="1" customWidth="1"/>
    <col min="14311" max="14311" width="10" style="1" customWidth="1"/>
    <col min="14312" max="14529" width="9.140625" style="1"/>
    <col min="14530" max="14530" width="12.42578125" style="1" bestFit="1" customWidth="1"/>
    <col min="14531" max="14546" width="9.140625" style="1"/>
    <col min="14547" max="14547" width="4.140625" style="1" customWidth="1"/>
    <col min="14548" max="14548" width="11" style="1" customWidth="1"/>
    <col min="14549" max="14549" width="12.42578125" style="1" customWidth="1"/>
    <col min="14550" max="14550" width="19.140625" style="1" customWidth="1"/>
    <col min="14551" max="14551" width="7.42578125" style="1" customWidth="1"/>
    <col min="14552" max="14552" width="8.7109375" style="1" customWidth="1"/>
    <col min="14553" max="14553" width="5.7109375" style="1" customWidth="1"/>
    <col min="14554" max="14555" width="5.28515625" style="1" customWidth="1"/>
    <col min="14556" max="14559" width="3.7109375" style="1" customWidth="1"/>
    <col min="14560" max="14560" width="4.28515625" style="1" customWidth="1"/>
    <col min="14561" max="14561" width="4.140625" style="1" customWidth="1"/>
    <col min="14562" max="14562" width="3.7109375" style="1" customWidth="1"/>
    <col min="14563" max="14563" width="4.28515625" style="1" customWidth="1"/>
    <col min="14564" max="14564" width="3.7109375" style="1" customWidth="1"/>
    <col min="14565" max="14565" width="5.85546875" style="1" customWidth="1"/>
    <col min="14566" max="14566" width="8.5703125" style="1" customWidth="1"/>
    <col min="14567" max="14567" width="10" style="1" customWidth="1"/>
    <col min="14568" max="14785" width="9.140625" style="1"/>
    <col min="14786" max="14786" width="12.42578125" style="1" bestFit="1" customWidth="1"/>
    <col min="14787" max="14802" width="9.140625" style="1"/>
    <col min="14803" max="14803" width="4.140625" style="1" customWidth="1"/>
    <col min="14804" max="14804" width="11" style="1" customWidth="1"/>
    <col min="14805" max="14805" width="12.42578125" style="1" customWidth="1"/>
    <col min="14806" max="14806" width="19.140625" style="1" customWidth="1"/>
    <col min="14807" max="14807" width="7.42578125" style="1" customWidth="1"/>
    <col min="14808" max="14808" width="8.7109375" style="1" customWidth="1"/>
    <col min="14809" max="14809" width="5.7109375" style="1" customWidth="1"/>
    <col min="14810" max="14811" width="5.28515625" style="1" customWidth="1"/>
    <col min="14812" max="14815" width="3.7109375" style="1" customWidth="1"/>
    <col min="14816" max="14816" width="4.28515625" style="1" customWidth="1"/>
    <col min="14817" max="14817" width="4.140625" style="1" customWidth="1"/>
    <col min="14818" max="14818" width="3.7109375" style="1" customWidth="1"/>
    <col min="14819" max="14819" width="4.28515625" style="1" customWidth="1"/>
    <col min="14820" max="14820" width="3.7109375" style="1" customWidth="1"/>
    <col min="14821" max="14821" width="5.85546875" style="1" customWidth="1"/>
    <col min="14822" max="14822" width="8.5703125" style="1" customWidth="1"/>
    <col min="14823" max="14823" width="10" style="1" customWidth="1"/>
    <col min="14824" max="15041" width="9.140625" style="1"/>
    <col min="15042" max="15042" width="12.42578125" style="1" bestFit="1" customWidth="1"/>
    <col min="15043" max="15058" width="9.140625" style="1"/>
    <col min="15059" max="15059" width="4.140625" style="1" customWidth="1"/>
    <col min="15060" max="15060" width="11" style="1" customWidth="1"/>
    <col min="15061" max="15061" width="12.42578125" style="1" customWidth="1"/>
    <col min="15062" max="15062" width="19.140625" style="1" customWidth="1"/>
    <col min="15063" max="15063" width="7.42578125" style="1" customWidth="1"/>
    <col min="15064" max="15064" width="8.7109375" style="1" customWidth="1"/>
    <col min="15065" max="15065" width="5.7109375" style="1" customWidth="1"/>
    <col min="15066" max="15067" width="5.28515625" style="1" customWidth="1"/>
    <col min="15068" max="15071" width="3.7109375" style="1" customWidth="1"/>
    <col min="15072" max="15072" width="4.28515625" style="1" customWidth="1"/>
    <col min="15073" max="15073" width="4.140625" style="1" customWidth="1"/>
    <col min="15074" max="15074" width="3.7109375" style="1" customWidth="1"/>
    <col min="15075" max="15075" width="4.28515625" style="1" customWidth="1"/>
    <col min="15076" max="15076" width="3.7109375" style="1" customWidth="1"/>
    <col min="15077" max="15077" width="5.85546875" style="1" customWidth="1"/>
    <col min="15078" max="15078" width="8.5703125" style="1" customWidth="1"/>
    <col min="15079" max="15079" width="10" style="1" customWidth="1"/>
    <col min="15080" max="15297" width="9.140625" style="1"/>
    <col min="15298" max="15298" width="12.42578125" style="1" bestFit="1" customWidth="1"/>
    <col min="15299" max="15314" width="9.140625" style="1"/>
    <col min="15315" max="15315" width="4.140625" style="1" customWidth="1"/>
    <col min="15316" max="15316" width="11" style="1" customWidth="1"/>
    <col min="15317" max="15317" width="12.42578125" style="1" customWidth="1"/>
    <col min="15318" max="15318" width="19.140625" style="1" customWidth="1"/>
    <col min="15319" max="15319" width="7.42578125" style="1" customWidth="1"/>
    <col min="15320" max="15320" width="8.7109375" style="1" customWidth="1"/>
    <col min="15321" max="15321" width="5.7109375" style="1" customWidth="1"/>
    <col min="15322" max="15323" width="5.28515625" style="1" customWidth="1"/>
    <col min="15324" max="15327" width="3.7109375" style="1" customWidth="1"/>
    <col min="15328" max="15328" width="4.28515625" style="1" customWidth="1"/>
    <col min="15329" max="15329" width="4.140625" style="1" customWidth="1"/>
    <col min="15330" max="15330" width="3.7109375" style="1" customWidth="1"/>
    <col min="15331" max="15331" width="4.28515625" style="1" customWidth="1"/>
    <col min="15332" max="15332" width="3.7109375" style="1" customWidth="1"/>
    <col min="15333" max="15333" width="5.85546875" style="1" customWidth="1"/>
    <col min="15334" max="15334" width="8.5703125" style="1" customWidth="1"/>
    <col min="15335" max="15335" width="10" style="1" customWidth="1"/>
    <col min="15336" max="15553" width="9.140625" style="1"/>
    <col min="15554" max="15554" width="12.42578125" style="1" bestFit="1" customWidth="1"/>
    <col min="15555" max="15570" width="9.140625" style="1"/>
    <col min="15571" max="15571" width="4.140625" style="1" customWidth="1"/>
    <col min="15572" max="15572" width="11" style="1" customWidth="1"/>
    <col min="15573" max="15573" width="12.42578125" style="1" customWidth="1"/>
    <col min="15574" max="15574" width="19.140625" style="1" customWidth="1"/>
    <col min="15575" max="15575" width="7.42578125" style="1" customWidth="1"/>
    <col min="15576" max="15576" width="8.7109375" style="1" customWidth="1"/>
    <col min="15577" max="15577" width="5.7109375" style="1" customWidth="1"/>
    <col min="15578" max="15579" width="5.28515625" style="1" customWidth="1"/>
    <col min="15580" max="15583" width="3.7109375" style="1" customWidth="1"/>
    <col min="15584" max="15584" width="4.28515625" style="1" customWidth="1"/>
    <col min="15585" max="15585" width="4.140625" style="1" customWidth="1"/>
    <col min="15586" max="15586" width="3.7109375" style="1" customWidth="1"/>
    <col min="15587" max="15587" width="4.28515625" style="1" customWidth="1"/>
    <col min="15588" max="15588" width="3.7109375" style="1" customWidth="1"/>
    <col min="15589" max="15589" width="5.85546875" style="1" customWidth="1"/>
    <col min="15590" max="15590" width="8.5703125" style="1" customWidth="1"/>
    <col min="15591" max="15591" width="10" style="1" customWidth="1"/>
    <col min="15592" max="15809" width="9.140625" style="1"/>
    <col min="15810" max="15810" width="12.42578125" style="1" bestFit="1" customWidth="1"/>
    <col min="15811" max="15826" width="9.140625" style="1"/>
    <col min="15827" max="15827" width="4.140625" style="1" customWidth="1"/>
    <col min="15828" max="15828" width="11" style="1" customWidth="1"/>
    <col min="15829" max="15829" width="12.42578125" style="1" customWidth="1"/>
    <col min="15830" max="15830" width="19.140625" style="1" customWidth="1"/>
    <col min="15831" max="15831" width="7.42578125" style="1" customWidth="1"/>
    <col min="15832" max="15832" width="8.7109375" style="1" customWidth="1"/>
    <col min="15833" max="15833" width="5.7109375" style="1" customWidth="1"/>
    <col min="15834" max="15835" width="5.28515625" style="1" customWidth="1"/>
    <col min="15836" max="15839" width="3.7109375" style="1" customWidth="1"/>
    <col min="15840" max="15840" width="4.28515625" style="1" customWidth="1"/>
    <col min="15841" max="15841" width="4.140625" style="1" customWidth="1"/>
    <col min="15842" max="15842" width="3.7109375" style="1" customWidth="1"/>
    <col min="15843" max="15843" width="4.28515625" style="1" customWidth="1"/>
    <col min="15844" max="15844" width="3.7109375" style="1" customWidth="1"/>
    <col min="15845" max="15845" width="5.85546875" style="1" customWidth="1"/>
    <col min="15846" max="15846" width="8.5703125" style="1" customWidth="1"/>
    <col min="15847" max="15847" width="10" style="1" customWidth="1"/>
    <col min="15848" max="16065" width="9.140625" style="1"/>
    <col min="16066" max="16066" width="12.42578125" style="1" bestFit="1" customWidth="1"/>
    <col min="16067" max="16384" width="9.140625" style="1"/>
  </cols>
  <sheetData>
    <row r="1" spans="1:24" ht="15.75" x14ac:dyDescent="0.25">
      <c r="A1" s="333" t="s">
        <v>17</v>
      </c>
      <c r="B1" s="333"/>
      <c r="C1" s="333"/>
      <c r="D1" s="333"/>
      <c r="E1" s="333"/>
      <c r="F1" s="333"/>
      <c r="I1" s="334" t="s">
        <v>18</v>
      </c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1:24" ht="15.75" x14ac:dyDescent="0.25">
      <c r="A2" s="334" t="s">
        <v>19</v>
      </c>
      <c r="B2" s="334"/>
      <c r="C2" s="334"/>
      <c r="D2" s="334"/>
      <c r="E2" s="334"/>
      <c r="F2" s="334"/>
      <c r="I2" s="334" t="s">
        <v>20</v>
      </c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</row>
    <row r="3" spans="1:24" ht="15.75" x14ac:dyDescent="0.25">
      <c r="A3" s="334" t="s">
        <v>21</v>
      </c>
      <c r="B3" s="334"/>
      <c r="C3" s="334"/>
      <c r="D3" s="334"/>
      <c r="E3" s="334"/>
      <c r="F3" s="334"/>
      <c r="I3" s="1"/>
      <c r="J3" s="1"/>
      <c r="K3" s="1"/>
    </row>
    <row r="4" spans="1:24" ht="15.75" x14ac:dyDescent="0.25">
      <c r="I4" s="1"/>
      <c r="K4" s="8"/>
      <c r="L4" s="350" t="s">
        <v>787</v>
      </c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</row>
    <row r="5" spans="1:24" ht="7.5" customHeight="1" x14ac:dyDescent="0.25"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4" ht="18.75" x14ac:dyDescent="0.25">
      <c r="A6" s="353" t="s">
        <v>784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</row>
    <row r="7" spans="1:24" ht="16.5" x14ac:dyDescent="0.25">
      <c r="A7" s="354" t="s">
        <v>785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</row>
    <row r="8" spans="1:24" ht="16.5" x14ac:dyDescent="0.25">
      <c r="A8" s="354" t="s">
        <v>40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</row>
    <row r="9" spans="1:24" ht="16.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4" ht="18.75" customHeight="1" x14ac:dyDescent="0.25">
      <c r="A10" s="355" t="s">
        <v>22</v>
      </c>
      <c r="B10" s="356" t="s">
        <v>23</v>
      </c>
      <c r="C10" s="356" t="s">
        <v>0</v>
      </c>
      <c r="D10" s="365" t="s">
        <v>1</v>
      </c>
      <c r="E10" s="366"/>
      <c r="F10" s="331" t="s">
        <v>2</v>
      </c>
      <c r="G10" s="347" t="s">
        <v>25</v>
      </c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9"/>
      <c r="V10" s="345" t="s">
        <v>33</v>
      </c>
      <c r="W10" s="340"/>
      <c r="X10" s="335" t="s">
        <v>786</v>
      </c>
    </row>
    <row r="11" spans="1:24" ht="27.75" customHeight="1" x14ac:dyDescent="0.2">
      <c r="A11" s="355"/>
      <c r="B11" s="357"/>
      <c r="C11" s="357"/>
      <c r="D11" s="367"/>
      <c r="E11" s="368"/>
      <c r="F11" s="332"/>
      <c r="G11" s="337" t="s">
        <v>24</v>
      </c>
      <c r="H11" s="339" t="s">
        <v>3</v>
      </c>
      <c r="I11" s="339"/>
      <c r="J11" s="340"/>
      <c r="K11" s="341" t="s">
        <v>5</v>
      </c>
      <c r="L11" s="358" t="s">
        <v>6</v>
      </c>
      <c r="M11" s="359"/>
      <c r="N11" s="360"/>
      <c r="O11" s="361" t="s">
        <v>7</v>
      </c>
      <c r="P11" s="343" t="s">
        <v>8</v>
      </c>
      <c r="Q11" s="345" t="s">
        <v>4</v>
      </c>
      <c r="R11" s="339"/>
      <c r="S11" s="340"/>
      <c r="T11" s="331" t="s">
        <v>9</v>
      </c>
      <c r="U11" s="331" t="s">
        <v>10</v>
      </c>
      <c r="V11" s="331" t="s">
        <v>34</v>
      </c>
      <c r="W11" s="346" t="s">
        <v>35</v>
      </c>
      <c r="X11" s="335"/>
    </row>
    <row r="12" spans="1:24" s="7" customFormat="1" ht="147.75" customHeight="1" x14ac:dyDescent="0.25">
      <c r="A12" s="356"/>
      <c r="B12" s="364"/>
      <c r="C12" s="357"/>
      <c r="D12" s="367"/>
      <c r="E12" s="368"/>
      <c r="F12" s="332"/>
      <c r="G12" s="338"/>
      <c r="H12" s="14" t="s">
        <v>11</v>
      </c>
      <c r="I12" s="24" t="s">
        <v>12</v>
      </c>
      <c r="J12" s="24" t="s">
        <v>13</v>
      </c>
      <c r="K12" s="342"/>
      <c r="L12" s="24" t="s">
        <v>36</v>
      </c>
      <c r="M12" s="24" t="s">
        <v>37</v>
      </c>
      <c r="N12" s="24" t="s">
        <v>38</v>
      </c>
      <c r="O12" s="362"/>
      <c r="P12" s="344"/>
      <c r="Q12" s="24" t="s">
        <v>14</v>
      </c>
      <c r="R12" s="15" t="s">
        <v>16</v>
      </c>
      <c r="S12" s="24" t="s">
        <v>15</v>
      </c>
      <c r="T12" s="332"/>
      <c r="U12" s="332"/>
      <c r="V12" s="332"/>
      <c r="W12" s="331"/>
      <c r="X12" s="336"/>
    </row>
    <row r="13" spans="1:24" s="7" customFormat="1" x14ac:dyDescent="0.25">
      <c r="A13" s="16">
        <v>1</v>
      </c>
      <c r="B13" s="16"/>
      <c r="C13" s="16">
        <v>2</v>
      </c>
      <c r="D13" s="363">
        <v>3</v>
      </c>
      <c r="E13" s="363"/>
      <c r="F13" s="16">
        <v>4</v>
      </c>
      <c r="G13" s="16">
        <v>5</v>
      </c>
      <c r="H13" s="16">
        <v>6</v>
      </c>
      <c r="I13" s="16">
        <v>7</v>
      </c>
      <c r="J13" s="16">
        <v>8</v>
      </c>
      <c r="K13" s="16">
        <v>9</v>
      </c>
      <c r="L13" s="16">
        <v>10</v>
      </c>
      <c r="M13" s="16">
        <v>11</v>
      </c>
      <c r="N13" s="16">
        <v>12</v>
      </c>
      <c r="O13" s="16">
        <v>13</v>
      </c>
      <c r="P13" s="16">
        <v>14</v>
      </c>
      <c r="Q13" s="16">
        <v>15</v>
      </c>
      <c r="R13" s="16">
        <v>16</v>
      </c>
      <c r="S13" s="16">
        <v>17</v>
      </c>
      <c r="T13" s="16">
        <v>18</v>
      </c>
      <c r="U13" s="16">
        <v>19</v>
      </c>
      <c r="V13" s="16">
        <v>20</v>
      </c>
      <c r="W13" s="16">
        <v>21</v>
      </c>
      <c r="X13" s="16">
        <v>22</v>
      </c>
    </row>
    <row r="14" spans="1:24" s="283" customFormat="1" ht="18" customHeight="1" x14ac:dyDescent="0.25">
      <c r="A14" s="17">
        <v>1</v>
      </c>
      <c r="B14" s="74" t="s">
        <v>459</v>
      </c>
      <c r="C14" s="74">
        <v>2110060001</v>
      </c>
      <c r="D14" s="75" t="s">
        <v>252</v>
      </c>
      <c r="E14" s="76" t="s">
        <v>87</v>
      </c>
      <c r="F14" s="211"/>
      <c r="G14" s="74">
        <v>5</v>
      </c>
      <c r="H14" s="74"/>
      <c r="I14" s="74"/>
      <c r="J14" s="74"/>
      <c r="K14" s="19">
        <v>20</v>
      </c>
      <c r="L14" s="19">
        <v>5</v>
      </c>
      <c r="M14" s="25">
        <v>8</v>
      </c>
      <c r="N14" s="19">
        <v>10</v>
      </c>
      <c r="O14" s="25">
        <v>5</v>
      </c>
      <c r="P14" s="19">
        <v>0</v>
      </c>
      <c r="Q14" s="19">
        <v>15</v>
      </c>
      <c r="R14" s="39">
        <v>5</v>
      </c>
      <c r="S14" s="212">
        <f t="shared" ref="S14:S117" si="0">IF(W14="Xuất sắc",5,IF(W14="Giỏi",4,IF(W14="Khá",3,IF(W14="TB",1,0))))</f>
        <v>4</v>
      </c>
      <c r="T14" s="213">
        <f t="shared" ref="T14:T117" si="1">SUM(K14:S14)</f>
        <v>72</v>
      </c>
      <c r="U14" s="212" t="str">
        <f t="shared" ref="U14:U117" si="2">IF(T14&gt;=90,"Xuất sắc",IF(T14&gt;=80,"Tốt",IF(T14&gt;=70,"Khá",IF(T14&gt;=50,"TB","Yếu"))))</f>
        <v>Khá</v>
      </c>
      <c r="V14" s="214" t="s">
        <v>161</v>
      </c>
      <c r="W14" s="212" t="s">
        <v>48</v>
      </c>
      <c r="X14" s="48"/>
    </row>
    <row r="15" spans="1:24" s="283" customFormat="1" ht="18" customHeight="1" x14ac:dyDescent="0.25">
      <c r="A15" s="49">
        <v>2</v>
      </c>
      <c r="B15" s="74" t="s">
        <v>459</v>
      </c>
      <c r="C15" s="74">
        <v>2110060002</v>
      </c>
      <c r="D15" s="75" t="s">
        <v>253</v>
      </c>
      <c r="E15" s="76" t="s">
        <v>254</v>
      </c>
      <c r="F15" s="211"/>
      <c r="G15" s="74">
        <v>5</v>
      </c>
      <c r="H15" s="74"/>
      <c r="I15" s="74"/>
      <c r="J15" s="74"/>
      <c r="K15" s="19">
        <v>20</v>
      </c>
      <c r="L15" s="19">
        <v>5</v>
      </c>
      <c r="M15" s="19">
        <v>4</v>
      </c>
      <c r="N15" s="19">
        <v>5</v>
      </c>
      <c r="O15" s="25">
        <v>5</v>
      </c>
      <c r="P15" s="19">
        <v>0</v>
      </c>
      <c r="Q15" s="19">
        <v>15</v>
      </c>
      <c r="R15" s="39">
        <v>0</v>
      </c>
      <c r="S15" s="212">
        <f t="shared" si="0"/>
        <v>0</v>
      </c>
      <c r="T15" s="213">
        <f t="shared" si="1"/>
        <v>54</v>
      </c>
      <c r="U15" s="212" t="str">
        <f t="shared" si="2"/>
        <v>TB</v>
      </c>
      <c r="V15" s="214" t="s">
        <v>118</v>
      </c>
      <c r="W15" s="212" t="s">
        <v>26</v>
      </c>
      <c r="X15" s="35"/>
    </row>
    <row r="16" spans="1:24" s="283" customFormat="1" ht="18" customHeight="1" x14ac:dyDescent="0.25">
      <c r="A16" s="23">
        <v>3</v>
      </c>
      <c r="B16" s="77" t="s">
        <v>459</v>
      </c>
      <c r="C16" s="77">
        <v>2110060003</v>
      </c>
      <c r="D16" s="78" t="s">
        <v>255</v>
      </c>
      <c r="E16" s="79" t="s">
        <v>209</v>
      </c>
      <c r="F16" s="215"/>
      <c r="G16" s="77"/>
      <c r="H16" s="77"/>
      <c r="I16" s="77"/>
      <c r="J16" s="77"/>
      <c r="K16" s="23"/>
      <c r="L16" s="23"/>
      <c r="M16" s="23"/>
      <c r="N16" s="23"/>
      <c r="O16" s="45"/>
      <c r="P16" s="23"/>
      <c r="Q16" s="23"/>
      <c r="R16" s="23"/>
      <c r="S16" s="216"/>
      <c r="T16" s="217"/>
      <c r="U16" s="216"/>
      <c r="V16" s="218"/>
      <c r="W16" s="216"/>
      <c r="X16" s="277"/>
    </row>
    <row r="17" spans="1:24" s="283" customFormat="1" ht="18" customHeight="1" x14ac:dyDescent="0.25">
      <c r="A17" s="49">
        <v>4</v>
      </c>
      <c r="B17" s="74" t="s">
        <v>459</v>
      </c>
      <c r="C17" s="74">
        <v>2110060004</v>
      </c>
      <c r="D17" s="75" t="s">
        <v>256</v>
      </c>
      <c r="E17" s="76" t="s">
        <v>41</v>
      </c>
      <c r="F17" s="211"/>
      <c r="G17" s="74"/>
      <c r="H17" s="74"/>
      <c r="I17" s="74"/>
      <c r="J17" s="74"/>
      <c r="K17" s="19">
        <v>25</v>
      </c>
      <c r="L17" s="19">
        <v>5</v>
      </c>
      <c r="M17" s="19">
        <v>0</v>
      </c>
      <c r="N17" s="19">
        <v>5</v>
      </c>
      <c r="O17" s="25">
        <v>5</v>
      </c>
      <c r="P17" s="19">
        <v>0</v>
      </c>
      <c r="Q17" s="19">
        <v>15</v>
      </c>
      <c r="R17" s="39">
        <v>0</v>
      </c>
      <c r="S17" s="212">
        <f t="shared" si="0"/>
        <v>0</v>
      </c>
      <c r="T17" s="213">
        <f t="shared" si="1"/>
        <v>55</v>
      </c>
      <c r="U17" s="212" t="str">
        <f t="shared" si="2"/>
        <v>TB</v>
      </c>
      <c r="V17" s="214" t="s">
        <v>151</v>
      </c>
      <c r="W17" s="212" t="s">
        <v>26</v>
      </c>
      <c r="X17" s="54"/>
    </row>
    <row r="18" spans="1:24" s="283" customFormat="1" ht="18" customHeight="1" x14ac:dyDescent="0.25">
      <c r="A18" s="17">
        <v>5</v>
      </c>
      <c r="B18" s="74" t="s">
        <v>459</v>
      </c>
      <c r="C18" s="74">
        <v>2110060005</v>
      </c>
      <c r="D18" s="75" t="s">
        <v>257</v>
      </c>
      <c r="E18" s="76" t="s">
        <v>44</v>
      </c>
      <c r="F18" s="211"/>
      <c r="G18" s="74"/>
      <c r="H18" s="74"/>
      <c r="I18" s="74"/>
      <c r="J18" s="74"/>
      <c r="K18" s="19">
        <v>25</v>
      </c>
      <c r="L18" s="19">
        <v>5</v>
      </c>
      <c r="M18" s="19">
        <v>4</v>
      </c>
      <c r="N18" s="19">
        <v>10</v>
      </c>
      <c r="O18" s="25">
        <v>5</v>
      </c>
      <c r="P18" s="19">
        <v>0</v>
      </c>
      <c r="Q18" s="19">
        <v>15</v>
      </c>
      <c r="R18" s="39">
        <v>5</v>
      </c>
      <c r="S18" s="212">
        <f t="shared" si="0"/>
        <v>1</v>
      </c>
      <c r="T18" s="213">
        <f t="shared" si="1"/>
        <v>70</v>
      </c>
      <c r="U18" s="212" t="str">
        <f t="shared" si="2"/>
        <v>Khá</v>
      </c>
      <c r="V18" s="214" t="s">
        <v>258</v>
      </c>
      <c r="W18" s="212" t="s">
        <v>57</v>
      </c>
      <c r="X18" s="48"/>
    </row>
    <row r="19" spans="1:24" s="283" customFormat="1" ht="18" customHeight="1" x14ac:dyDescent="0.25">
      <c r="A19" s="49">
        <v>6</v>
      </c>
      <c r="B19" s="74" t="s">
        <v>459</v>
      </c>
      <c r="C19" s="74">
        <v>2110060006</v>
      </c>
      <c r="D19" s="75" t="s">
        <v>259</v>
      </c>
      <c r="E19" s="76" t="s">
        <v>92</v>
      </c>
      <c r="F19" s="211"/>
      <c r="G19" s="74"/>
      <c r="H19" s="74"/>
      <c r="I19" s="74"/>
      <c r="J19" s="74"/>
      <c r="K19" s="19">
        <v>25</v>
      </c>
      <c r="L19" s="19">
        <v>5</v>
      </c>
      <c r="M19" s="19">
        <v>4</v>
      </c>
      <c r="N19" s="19">
        <v>5</v>
      </c>
      <c r="O19" s="25">
        <v>5</v>
      </c>
      <c r="P19" s="19">
        <v>0</v>
      </c>
      <c r="Q19" s="19">
        <v>15</v>
      </c>
      <c r="R19" s="39">
        <v>0</v>
      </c>
      <c r="S19" s="212">
        <f t="shared" si="0"/>
        <v>0</v>
      </c>
      <c r="T19" s="213">
        <f t="shared" si="1"/>
        <v>59</v>
      </c>
      <c r="U19" s="212" t="str">
        <f t="shared" si="2"/>
        <v>TB</v>
      </c>
      <c r="V19" s="214" t="s">
        <v>221</v>
      </c>
      <c r="W19" s="212" t="s">
        <v>26</v>
      </c>
      <c r="X19" s="55"/>
    </row>
    <row r="20" spans="1:24" s="283" customFormat="1" ht="18" customHeight="1" x14ac:dyDescent="0.25">
      <c r="A20" s="17">
        <v>7</v>
      </c>
      <c r="B20" s="80" t="s">
        <v>459</v>
      </c>
      <c r="C20" s="80">
        <v>2110060007</v>
      </c>
      <c r="D20" s="81" t="s">
        <v>260</v>
      </c>
      <c r="E20" s="82" t="s">
        <v>56</v>
      </c>
      <c r="F20" s="219"/>
      <c r="G20" s="80"/>
      <c r="H20" s="80"/>
      <c r="I20" s="80"/>
      <c r="J20" s="80"/>
      <c r="K20" s="39">
        <v>0</v>
      </c>
      <c r="L20" s="39">
        <v>0</v>
      </c>
      <c r="M20" s="39">
        <v>0</v>
      </c>
      <c r="N20" s="39">
        <v>0</v>
      </c>
      <c r="O20" s="62">
        <v>0</v>
      </c>
      <c r="P20" s="39">
        <v>0</v>
      </c>
      <c r="Q20" s="39">
        <v>0</v>
      </c>
      <c r="R20" s="39">
        <v>0</v>
      </c>
      <c r="S20" s="220">
        <f t="shared" si="0"/>
        <v>0</v>
      </c>
      <c r="T20" s="221">
        <f t="shared" si="1"/>
        <v>0</v>
      </c>
      <c r="U20" s="220" t="str">
        <f t="shared" si="2"/>
        <v>Yếu</v>
      </c>
      <c r="V20" s="222" t="s">
        <v>261</v>
      </c>
      <c r="W20" s="220" t="s">
        <v>26</v>
      </c>
      <c r="X20" s="56"/>
    </row>
    <row r="21" spans="1:24" s="283" customFormat="1" ht="18" customHeight="1" x14ac:dyDescent="0.25">
      <c r="A21" s="49">
        <v>8</v>
      </c>
      <c r="B21" s="80" t="s">
        <v>459</v>
      </c>
      <c r="C21" s="80">
        <v>2110060008</v>
      </c>
      <c r="D21" s="81" t="s">
        <v>262</v>
      </c>
      <c r="E21" s="82" t="s">
        <v>54</v>
      </c>
      <c r="F21" s="219"/>
      <c r="G21" s="80">
        <v>5</v>
      </c>
      <c r="H21" s="80"/>
      <c r="I21" s="80"/>
      <c r="J21" s="80"/>
      <c r="K21" s="39">
        <v>20</v>
      </c>
      <c r="L21" s="39">
        <v>5</v>
      </c>
      <c r="M21" s="39">
        <v>5</v>
      </c>
      <c r="N21" s="39">
        <v>10</v>
      </c>
      <c r="O21" s="62">
        <v>5</v>
      </c>
      <c r="P21" s="39">
        <v>0</v>
      </c>
      <c r="Q21" s="39">
        <v>15</v>
      </c>
      <c r="R21" s="39">
        <v>0</v>
      </c>
      <c r="S21" s="220">
        <f t="shared" si="0"/>
        <v>1</v>
      </c>
      <c r="T21" s="221">
        <f t="shared" si="1"/>
        <v>61</v>
      </c>
      <c r="U21" s="220" t="str">
        <f t="shared" si="2"/>
        <v>TB</v>
      </c>
      <c r="V21" s="222" t="s">
        <v>116</v>
      </c>
      <c r="W21" s="220" t="s">
        <v>57</v>
      </c>
      <c r="X21" s="48"/>
    </row>
    <row r="22" spans="1:24" s="283" customFormat="1" ht="18" customHeight="1" x14ac:dyDescent="0.25">
      <c r="A22" s="17">
        <v>9</v>
      </c>
      <c r="B22" s="74" t="s">
        <v>459</v>
      </c>
      <c r="C22" s="74">
        <v>2110060009</v>
      </c>
      <c r="D22" s="75" t="s">
        <v>263</v>
      </c>
      <c r="E22" s="76" t="s">
        <v>239</v>
      </c>
      <c r="F22" s="211"/>
      <c r="G22" s="74"/>
      <c r="H22" s="74"/>
      <c r="I22" s="74"/>
      <c r="J22" s="74"/>
      <c r="K22" s="19">
        <v>25</v>
      </c>
      <c r="L22" s="19">
        <v>7</v>
      </c>
      <c r="M22" s="19">
        <v>8</v>
      </c>
      <c r="N22" s="19">
        <v>5</v>
      </c>
      <c r="O22" s="25">
        <v>5</v>
      </c>
      <c r="P22" s="19">
        <v>0</v>
      </c>
      <c r="Q22" s="19">
        <v>15</v>
      </c>
      <c r="R22" s="39">
        <v>5</v>
      </c>
      <c r="S22" s="212">
        <f t="shared" si="0"/>
        <v>4</v>
      </c>
      <c r="T22" s="213">
        <f t="shared" si="1"/>
        <v>74</v>
      </c>
      <c r="U22" s="212" t="str">
        <f t="shared" si="2"/>
        <v>Khá</v>
      </c>
      <c r="V22" s="214" t="s">
        <v>79</v>
      </c>
      <c r="W22" s="212" t="s">
        <v>48</v>
      </c>
      <c r="X22" s="48"/>
    </row>
    <row r="23" spans="1:24" s="283" customFormat="1" ht="18" customHeight="1" x14ac:dyDescent="0.25">
      <c r="A23" s="49">
        <v>10</v>
      </c>
      <c r="B23" s="74" t="s">
        <v>459</v>
      </c>
      <c r="C23" s="74">
        <v>2110060010</v>
      </c>
      <c r="D23" s="75" t="s">
        <v>159</v>
      </c>
      <c r="E23" s="76" t="s">
        <v>59</v>
      </c>
      <c r="F23" s="211"/>
      <c r="G23" s="74"/>
      <c r="H23" s="74"/>
      <c r="I23" s="74"/>
      <c r="J23" s="74"/>
      <c r="K23" s="19">
        <v>25</v>
      </c>
      <c r="L23" s="19">
        <v>7</v>
      </c>
      <c r="M23" s="19">
        <v>8</v>
      </c>
      <c r="N23" s="19">
        <v>5</v>
      </c>
      <c r="O23" s="25">
        <v>5</v>
      </c>
      <c r="P23" s="19">
        <v>0</v>
      </c>
      <c r="Q23" s="19">
        <v>15</v>
      </c>
      <c r="R23" s="39">
        <v>5</v>
      </c>
      <c r="S23" s="212">
        <f t="shared" si="0"/>
        <v>3</v>
      </c>
      <c r="T23" s="213">
        <f t="shared" si="1"/>
        <v>73</v>
      </c>
      <c r="U23" s="212" t="str">
        <f t="shared" si="2"/>
        <v>Khá</v>
      </c>
      <c r="V23" s="214" t="s">
        <v>77</v>
      </c>
      <c r="W23" s="212" t="s">
        <v>29</v>
      </c>
      <c r="X23" s="48"/>
    </row>
    <row r="24" spans="1:24" s="283" customFormat="1" ht="18" customHeight="1" x14ac:dyDescent="0.25">
      <c r="A24" s="23">
        <v>11</v>
      </c>
      <c r="B24" s="77" t="s">
        <v>459</v>
      </c>
      <c r="C24" s="83">
        <v>2110060011</v>
      </c>
      <c r="D24" s="84" t="s">
        <v>264</v>
      </c>
      <c r="E24" s="85" t="s">
        <v>265</v>
      </c>
      <c r="F24" s="215"/>
      <c r="G24" s="77"/>
      <c r="H24" s="77"/>
      <c r="I24" s="77"/>
      <c r="J24" s="77"/>
      <c r="K24" s="23"/>
      <c r="L24" s="23"/>
      <c r="M24" s="23"/>
      <c r="N24" s="23"/>
      <c r="O24" s="45"/>
      <c r="P24" s="23"/>
      <c r="Q24" s="23"/>
      <c r="R24" s="23"/>
      <c r="S24" s="216"/>
      <c r="T24" s="217"/>
      <c r="U24" s="216"/>
      <c r="V24" s="218"/>
      <c r="W24" s="216"/>
      <c r="X24" s="31"/>
    </row>
    <row r="25" spans="1:24" s="283" customFormat="1" ht="18" customHeight="1" x14ac:dyDescent="0.25">
      <c r="A25" s="49">
        <v>12</v>
      </c>
      <c r="B25" s="74" t="s">
        <v>459</v>
      </c>
      <c r="C25" s="74">
        <v>2110060012</v>
      </c>
      <c r="D25" s="75" t="s">
        <v>266</v>
      </c>
      <c r="E25" s="76" t="s">
        <v>41</v>
      </c>
      <c r="F25" s="211"/>
      <c r="G25" s="74"/>
      <c r="H25" s="74"/>
      <c r="I25" s="74"/>
      <c r="J25" s="74"/>
      <c r="K25" s="19">
        <v>25</v>
      </c>
      <c r="L25" s="19">
        <v>7</v>
      </c>
      <c r="M25" s="19">
        <v>4</v>
      </c>
      <c r="N25" s="19">
        <v>10</v>
      </c>
      <c r="O25" s="25">
        <v>5</v>
      </c>
      <c r="P25" s="19">
        <v>0</v>
      </c>
      <c r="Q25" s="19">
        <v>15</v>
      </c>
      <c r="R25" s="39">
        <v>0</v>
      </c>
      <c r="S25" s="212">
        <f t="shared" si="0"/>
        <v>1</v>
      </c>
      <c r="T25" s="213">
        <f t="shared" si="1"/>
        <v>67</v>
      </c>
      <c r="U25" s="212" t="str">
        <f t="shared" si="2"/>
        <v>TB</v>
      </c>
      <c r="V25" s="214" t="s">
        <v>267</v>
      </c>
      <c r="W25" s="212" t="s">
        <v>57</v>
      </c>
      <c r="X25" s="48"/>
    </row>
    <row r="26" spans="1:24" s="283" customFormat="1" ht="18" customHeight="1" x14ac:dyDescent="0.25">
      <c r="A26" s="17">
        <v>13</v>
      </c>
      <c r="B26" s="74" t="s">
        <v>459</v>
      </c>
      <c r="C26" s="74">
        <v>2110060013</v>
      </c>
      <c r="D26" s="75" t="s">
        <v>268</v>
      </c>
      <c r="E26" s="76" t="s">
        <v>41</v>
      </c>
      <c r="F26" s="211"/>
      <c r="G26" s="74"/>
      <c r="H26" s="74"/>
      <c r="I26" s="74"/>
      <c r="J26" s="74"/>
      <c r="K26" s="19">
        <v>25</v>
      </c>
      <c r="L26" s="223">
        <v>7</v>
      </c>
      <c r="M26" s="19">
        <v>4</v>
      </c>
      <c r="N26" s="19">
        <v>5</v>
      </c>
      <c r="O26" s="25">
        <v>5</v>
      </c>
      <c r="P26" s="19">
        <v>0</v>
      </c>
      <c r="Q26" s="19">
        <v>15</v>
      </c>
      <c r="R26" s="39">
        <v>0</v>
      </c>
      <c r="S26" s="212">
        <f t="shared" si="0"/>
        <v>3</v>
      </c>
      <c r="T26" s="213">
        <f t="shared" si="1"/>
        <v>64</v>
      </c>
      <c r="U26" s="212" t="str">
        <f t="shared" si="2"/>
        <v>TB</v>
      </c>
      <c r="V26" s="214" t="s">
        <v>269</v>
      </c>
      <c r="W26" s="212" t="s">
        <v>29</v>
      </c>
      <c r="X26" s="17"/>
    </row>
    <row r="27" spans="1:24" s="283" customFormat="1" ht="18" customHeight="1" x14ac:dyDescent="0.25">
      <c r="A27" s="49">
        <v>14</v>
      </c>
      <c r="B27" s="74" t="s">
        <v>459</v>
      </c>
      <c r="C27" s="74">
        <v>2110060014</v>
      </c>
      <c r="D27" s="86" t="s">
        <v>270</v>
      </c>
      <c r="E27" s="76" t="s">
        <v>41</v>
      </c>
      <c r="F27" s="211"/>
      <c r="G27" s="74"/>
      <c r="H27" s="74"/>
      <c r="I27" s="74"/>
      <c r="J27" s="74"/>
      <c r="K27" s="19">
        <v>25</v>
      </c>
      <c r="L27" s="19">
        <v>5</v>
      </c>
      <c r="M27" s="19">
        <v>4</v>
      </c>
      <c r="N27" s="19">
        <v>5</v>
      </c>
      <c r="O27" s="25">
        <v>5</v>
      </c>
      <c r="P27" s="19">
        <v>0</v>
      </c>
      <c r="Q27" s="19">
        <v>15</v>
      </c>
      <c r="R27" s="39">
        <v>0</v>
      </c>
      <c r="S27" s="212">
        <f t="shared" si="0"/>
        <v>3</v>
      </c>
      <c r="T27" s="213">
        <f t="shared" si="1"/>
        <v>62</v>
      </c>
      <c r="U27" s="212" t="str">
        <f t="shared" si="2"/>
        <v>TB</v>
      </c>
      <c r="V27" s="214" t="s">
        <v>271</v>
      </c>
      <c r="W27" s="212" t="s">
        <v>29</v>
      </c>
      <c r="X27" s="17"/>
    </row>
    <row r="28" spans="1:24" s="283" customFormat="1" ht="18" customHeight="1" x14ac:dyDescent="0.25">
      <c r="A28" s="23">
        <v>15</v>
      </c>
      <c r="B28" s="77" t="s">
        <v>459</v>
      </c>
      <c r="C28" s="83">
        <v>2110060015</v>
      </c>
      <c r="D28" s="84" t="s">
        <v>272</v>
      </c>
      <c r="E28" s="85" t="s">
        <v>41</v>
      </c>
      <c r="F28" s="215"/>
      <c r="G28" s="77"/>
      <c r="H28" s="77"/>
      <c r="I28" s="77"/>
      <c r="J28" s="77"/>
      <c r="K28" s="23"/>
      <c r="L28" s="23"/>
      <c r="M28" s="23"/>
      <c r="N28" s="23"/>
      <c r="O28" s="45"/>
      <c r="P28" s="23"/>
      <c r="Q28" s="23"/>
      <c r="R28" s="23"/>
      <c r="S28" s="216"/>
      <c r="T28" s="217"/>
      <c r="U28" s="216"/>
      <c r="V28" s="218"/>
      <c r="W28" s="216"/>
      <c r="X28" s="278"/>
    </row>
    <row r="29" spans="1:24" s="283" customFormat="1" ht="18" customHeight="1" x14ac:dyDescent="0.25">
      <c r="A29" s="49">
        <v>16</v>
      </c>
      <c r="B29" s="74" t="s">
        <v>459</v>
      </c>
      <c r="C29" s="74">
        <v>2110060016</v>
      </c>
      <c r="D29" s="75" t="s">
        <v>273</v>
      </c>
      <c r="E29" s="76" t="s">
        <v>41</v>
      </c>
      <c r="F29" s="211"/>
      <c r="G29" s="74"/>
      <c r="H29" s="74"/>
      <c r="I29" s="74"/>
      <c r="J29" s="74"/>
      <c r="K29" s="19">
        <v>25</v>
      </c>
      <c r="L29" s="19">
        <v>7</v>
      </c>
      <c r="M29" s="19">
        <v>4</v>
      </c>
      <c r="N29" s="19">
        <v>10</v>
      </c>
      <c r="O29" s="25">
        <v>5</v>
      </c>
      <c r="P29" s="19">
        <v>0</v>
      </c>
      <c r="Q29" s="19">
        <v>15</v>
      </c>
      <c r="R29" s="39">
        <v>0</v>
      </c>
      <c r="S29" s="212">
        <f t="shared" si="0"/>
        <v>3</v>
      </c>
      <c r="T29" s="213">
        <f t="shared" si="1"/>
        <v>69</v>
      </c>
      <c r="U29" s="212" t="str">
        <f t="shared" si="2"/>
        <v>TB</v>
      </c>
      <c r="V29" s="214" t="s">
        <v>274</v>
      </c>
      <c r="W29" s="212" t="s">
        <v>29</v>
      </c>
      <c r="X29" s="35"/>
    </row>
    <row r="30" spans="1:24" s="283" customFormat="1" ht="18" customHeight="1" x14ac:dyDescent="0.25">
      <c r="A30" s="17">
        <v>17</v>
      </c>
      <c r="B30" s="74" t="s">
        <v>459</v>
      </c>
      <c r="C30" s="74">
        <v>2110060017</v>
      </c>
      <c r="D30" s="75" t="s">
        <v>275</v>
      </c>
      <c r="E30" s="76" t="s">
        <v>41</v>
      </c>
      <c r="F30" s="211"/>
      <c r="G30" s="74"/>
      <c r="H30" s="74"/>
      <c r="I30" s="74"/>
      <c r="J30" s="74"/>
      <c r="K30" s="19">
        <v>25</v>
      </c>
      <c r="L30" s="19">
        <v>7</v>
      </c>
      <c r="M30" s="19">
        <v>8</v>
      </c>
      <c r="N30" s="19">
        <v>5</v>
      </c>
      <c r="O30" s="25">
        <v>5</v>
      </c>
      <c r="P30" s="19">
        <v>0</v>
      </c>
      <c r="Q30" s="19">
        <v>15</v>
      </c>
      <c r="R30" s="39">
        <v>5</v>
      </c>
      <c r="S30" s="212">
        <f t="shared" si="0"/>
        <v>0</v>
      </c>
      <c r="T30" s="213">
        <f t="shared" si="1"/>
        <v>70</v>
      </c>
      <c r="U30" s="212" t="str">
        <f t="shared" si="2"/>
        <v>Khá</v>
      </c>
      <c r="V30" s="214" t="s">
        <v>229</v>
      </c>
      <c r="W30" s="212" t="s">
        <v>26</v>
      </c>
      <c r="X30" s="17"/>
    </row>
    <row r="31" spans="1:24" s="283" customFormat="1" ht="18" customHeight="1" x14ac:dyDescent="0.25">
      <c r="A31" s="49">
        <v>18</v>
      </c>
      <c r="B31" s="74" t="s">
        <v>459</v>
      </c>
      <c r="C31" s="74">
        <v>2110060018</v>
      </c>
      <c r="D31" s="75" t="s">
        <v>276</v>
      </c>
      <c r="E31" s="76" t="s">
        <v>277</v>
      </c>
      <c r="F31" s="211"/>
      <c r="G31" s="74"/>
      <c r="H31" s="74"/>
      <c r="I31" s="74"/>
      <c r="J31" s="74"/>
      <c r="K31" s="19">
        <v>25</v>
      </c>
      <c r="L31" s="19">
        <v>7</v>
      </c>
      <c r="M31" s="19">
        <v>4</v>
      </c>
      <c r="N31" s="19">
        <v>10</v>
      </c>
      <c r="O31" s="25">
        <v>5</v>
      </c>
      <c r="P31" s="19">
        <v>0</v>
      </c>
      <c r="Q31" s="19">
        <v>15</v>
      </c>
      <c r="R31" s="39">
        <v>5</v>
      </c>
      <c r="S31" s="212">
        <f t="shared" si="0"/>
        <v>3</v>
      </c>
      <c r="T31" s="213">
        <f t="shared" si="1"/>
        <v>74</v>
      </c>
      <c r="U31" s="212" t="str">
        <f t="shared" si="2"/>
        <v>Khá</v>
      </c>
      <c r="V31" s="214" t="s">
        <v>77</v>
      </c>
      <c r="W31" s="212" t="s">
        <v>29</v>
      </c>
      <c r="X31" s="17"/>
    </row>
    <row r="32" spans="1:24" s="283" customFormat="1" ht="18" customHeight="1" x14ac:dyDescent="0.25">
      <c r="A32" s="17">
        <v>19</v>
      </c>
      <c r="B32" s="74" t="s">
        <v>459</v>
      </c>
      <c r="C32" s="74">
        <v>2110060019</v>
      </c>
      <c r="D32" s="75" t="s">
        <v>278</v>
      </c>
      <c r="E32" s="76" t="s">
        <v>279</v>
      </c>
      <c r="F32" s="211"/>
      <c r="G32" s="74"/>
      <c r="H32" s="74"/>
      <c r="I32" s="74"/>
      <c r="J32" s="74"/>
      <c r="K32" s="19">
        <v>25</v>
      </c>
      <c r="L32" s="19">
        <v>5</v>
      </c>
      <c r="M32" s="19">
        <v>8</v>
      </c>
      <c r="N32" s="19">
        <v>5</v>
      </c>
      <c r="O32" s="25">
        <v>5</v>
      </c>
      <c r="P32" s="19">
        <v>0</v>
      </c>
      <c r="Q32" s="19">
        <v>15</v>
      </c>
      <c r="R32" s="39">
        <v>0</v>
      </c>
      <c r="S32" s="212">
        <f t="shared" si="0"/>
        <v>0</v>
      </c>
      <c r="T32" s="213">
        <f t="shared" si="1"/>
        <v>63</v>
      </c>
      <c r="U32" s="212" t="str">
        <f t="shared" si="2"/>
        <v>TB</v>
      </c>
      <c r="V32" s="214" t="s">
        <v>280</v>
      </c>
      <c r="W32" s="212" t="s">
        <v>26</v>
      </c>
      <c r="X32" s="17"/>
    </row>
    <row r="33" spans="1:24" s="283" customFormat="1" ht="18" customHeight="1" x14ac:dyDescent="0.25">
      <c r="A33" s="49">
        <v>20</v>
      </c>
      <c r="B33" s="74" t="s">
        <v>459</v>
      </c>
      <c r="C33" s="74">
        <v>2110060020</v>
      </c>
      <c r="D33" s="75" t="s">
        <v>281</v>
      </c>
      <c r="E33" s="76" t="s">
        <v>133</v>
      </c>
      <c r="F33" s="211"/>
      <c r="G33" s="74"/>
      <c r="H33" s="74"/>
      <c r="I33" s="74"/>
      <c r="J33" s="74"/>
      <c r="K33" s="19">
        <v>25</v>
      </c>
      <c r="L33" s="19">
        <v>7</v>
      </c>
      <c r="M33" s="19">
        <v>8</v>
      </c>
      <c r="N33" s="19">
        <v>5</v>
      </c>
      <c r="O33" s="25">
        <v>5</v>
      </c>
      <c r="P33" s="19">
        <v>0</v>
      </c>
      <c r="Q33" s="19">
        <v>15</v>
      </c>
      <c r="R33" s="39">
        <v>0</v>
      </c>
      <c r="S33" s="212">
        <f t="shared" si="0"/>
        <v>3</v>
      </c>
      <c r="T33" s="213">
        <f t="shared" si="1"/>
        <v>68</v>
      </c>
      <c r="U33" s="212" t="str">
        <f t="shared" si="2"/>
        <v>TB</v>
      </c>
      <c r="V33" s="214" t="s">
        <v>155</v>
      </c>
      <c r="W33" s="212" t="s">
        <v>29</v>
      </c>
      <c r="X33" s="17"/>
    </row>
    <row r="34" spans="1:24" s="283" customFormat="1" ht="18" customHeight="1" x14ac:dyDescent="0.25">
      <c r="A34" s="17">
        <v>21</v>
      </c>
      <c r="B34" s="74" t="s">
        <v>459</v>
      </c>
      <c r="C34" s="74">
        <v>2110060021</v>
      </c>
      <c r="D34" s="75" t="s">
        <v>282</v>
      </c>
      <c r="E34" s="76" t="s">
        <v>135</v>
      </c>
      <c r="F34" s="211"/>
      <c r="G34" s="74"/>
      <c r="H34" s="74"/>
      <c r="I34" s="74"/>
      <c r="J34" s="74"/>
      <c r="K34" s="19">
        <v>25</v>
      </c>
      <c r="L34" s="19">
        <v>5</v>
      </c>
      <c r="M34" s="19">
        <v>4</v>
      </c>
      <c r="N34" s="19">
        <v>5</v>
      </c>
      <c r="O34" s="25">
        <v>5</v>
      </c>
      <c r="P34" s="19">
        <v>0</v>
      </c>
      <c r="Q34" s="19">
        <v>15</v>
      </c>
      <c r="R34" s="39">
        <v>0</v>
      </c>
      <c r="S34" s="212">
        <f t="shared" si="0"/>
        <v>1</v>
      </c>
      <c r="T34" s="213">
        <f t="shared" si="1"/>
        <v>60</v>
      </c>
      <c r="U34" s="212" t="str">
        <f t="shared" si="2"/>
        <v>TB</v>
      </c>
      <c r="V34" s="214" t="s">
        <v>267</v>
      </c>
      <c r="W34" s="212" t="s">
        <v>57</v>
      </c>
      <c r="X34" s="35"/>
    </row>
    <row r="35" spans="1:24" s="283" customFormat="1" ht="18" customHeight="1" x14ac:dyDescent="0.25">
      <c r="A35" s="49">
        <v>22</v>
      </c>
      <c r="B35" s="80" t="s">
        <v>459</v>
      </c>
      <c r="C35" s="80">
        <v>2110060022</v>
      </c>
      <c r="D35" s="81" t="s">
        <v>283</v>
      </c>
      <c r="E35" s="82" t="s">
        <v>284</v>
      </c>
      <c r="F35" s="219"/>
      <c r="G35" s="80"/>
      <c r="H35" s="80"/>
      <c r="I35" s="80"/>
      <c r="J35" s="80"/>
      <c r="K35" s="39">
        <v>25</v>
      </c>
      <c r="L35" s="39">
        <v>7</v>
      </c>
      <c r="M35" s="39">
        <v>4</v>
      </c>
      <c r="N35" s="39">
        <v>5</v>
      </c>
      <c r="O35" s="62">
        <v>5</v>
      </c>
      <c r="P35" s="39">
        <v>0</v>
      </c>
      <c r="Q35" s="39">
        <v>15</v>
      </c>
      <c r="R35" s="39">
        <v>0</v>
      </c>
      <c r="S35" s="220">
        <f t="shared" si="0"/>
        <v>0</v>
      </c>
      <c r="T35" s="221">
        <f t="shared" si="1"/>
        <v>61</v>
      </c>
      <c r="U35" s="220" t="str">
        <f t="shared" si="2"/>
        <v>TB</v>
      </c>
      <c r="V35" s="222" t="s">
        <v>280</v>
      </c>
      <c r="W35" s="220" t="s">
        <v>26</v>
      </c>
      <c r="X35" s="48"/>
    </row>
    <row r="36" spans="1:24" s="283" customFormat="1" ht="18" customHeight="1" x14ac:dyDescent="0.25">
      <c r="A36" s="17">
        <v>23</v>
      </c>
      <c r="B36" s="74" t="s">
        <v>459</v>
      </c>
      <c r="C36" s="74">
        <v>2110060023</v>
      </c>
      <c r="D36" s="75" t="s">
        <v>285</v>
      </c>
      <c r="E36" s="76" t="s">
        <v>90</v>
      </c>
      <c r="F36" s="211"/>
      <c r="G36" s="74"/>
      <c r="H36" s="74"/>
      <c r="I36" s="74"/>
      <c r="J36" s="74"/>
      <c r="K36" s="19">
        <v>25</v>
      </c>
      <c r="L36" s="19">
        <v>7</v>
      </c>
      <c r="M36" s="19">
        <v>4</v>
      </c>
      <c r="N36" s="19">
        <v>5</v>
      </c>
      <c r="O36" s="25">
        <v>5</v>
      </c>
      <c r="P36" s="19">
        <v>0</v>
      </c>
      <c r="Q36" s="19">
        <v>15</v>
      </c>
      <c r="R36" s="39">
        <v>0</v>
      </c>
      <c r="S36" s="212">
        <f t="shared" si="0"/>
        <v>0</v>
      </c>
      <c r="T36" s="213">
        <f t="shared" si="1"/>
        <v>61</v>
      </c>
      <c r="U36" s="212" t="str">
        <f t="shared" si="2"/>
        <v>TB</v>
      </c>
      <c r="V36" s="214" t="s">
        <v>286</v>
      </c>
      <c r="W36" s="212" t="s">
        <v>26</v>
      </c>
      <c r="X36" s="48"/>
    </row>
    <row r="37" spans="1:24" s="283" customFormat="1" ht="18" customHeight="1" x14ac:dyDescent="0.25">
      <c r="A37" s="49">
        <v>24</v>
      </c>
      <c r="B37" s="74" t="s">
        <v>459</v>
      </c>
      <c r="C37" s="74">
        <v>2110060024</v>
      </c>
      <c r="D37" s="86" t="s">
        <v>287</v>
      </c>
      <c r="E37" s="76" t="s">
        <v>45</v>
      </c>
      <c r="F37" s="211"/>
      <c r="G37" s="74"/>
      <c r="H37" s="74"/>
      <c r="I37" s="74"/>
      <c r="J37" s="74"/>
      <c r="K37" s="19">
        <v>25</v>
      </c>
      <c r="L37" s="19">
        <v>7</v>
      </c>
      <c r="M37" s="19">
        <v>4</v>
      </c>
      <c r="N37" s="19">
        <v>5</v>
      </c>
      <c r="O37" s="25">
        <v>5</v>
      </c>
      <c r="P37" s="19">
        <v>0</v>
      </c>
      <c r="Q37" s="19">
        <v>15</v>
      </c>
      <c r="R37" s="39">
        <v>0</v>
      </c>
      <c r="S37" s="212">
        <f t="shared" si="0"/>
        <v>1</v>
      </c>
      <c r="T37" s="213">
        <f t="shared" si="1"/>
        <v>62</v>
      </c>
      <c r="U37" s="212" t="str">
        <f t="shared" si="2"/>
        <v>TB</v>
      </c>
      <c r="V37" s="214" t="s">
        <v>288</v>
      </c>
      <c r="W37" s="212" t="s">
        <v>57</v>
      </c>
      <c r="X37" s="48"/>
    </row>
    <row r="38" spans="1:24" s="283" customFormat="1" ht="18" customHeight="1" x14ac:dyDescent="0.25">
      <c r="A38" s="17">
        <v>25</v>
      </c>
      <c r="B38" s="74" t="s">
        <v>459</v>
      </c>
      <c r="C38" s="74">
        <v>2110060025</v>
      </c>
      <c r="D38" s="75" t="s">
        <v>289</v>
      </c>
      <c r="E38" s="76" t="s">
        <v>45</v>
      </c>
      <c r="F38" s="211"/>
      <c r="G38" s="74"/>
      <c r="H38" s="74"/>
      <c r="I38" s="74"/>
      <c r="J38" s="74"/>
      <c r="K38" s="19">
        <v>25</v>
      </c>
      <c r="L38" s="19">
        <v>5</v>
      </c>
      <c r="M38" s="19">
        <v>8</v>
      </c>
      <c r="N38" s="19">
        <v>5</v>
      </c>
      <c r="O38" s="25">
        <v>5</v>
      </c>
      <c r="P38" s="19">
        <v>0</v>
      </c>
      <c r="Q38" s="19">
        <v>15</v>
      </c>
      <c r="R38" s="39">
        <v>5</v>
      </c>
      <c r="S38" s="212">
        <f t="shared" si="0"/>
        <v>1</v>
      </c>
      <c r="T38" s="213">
        <f t="shared" si="1"/>
        <v>69</v>
      </c>
      <c r="U38" s="212" t="str">
        <f t="shared" si="2"/>
        <v>TB</v>
      </c>
      <c r="V38" s="214" t="s">
        <v>226</v>
      </c>
      <c r="W38" s="212" t="s">
        <v>57</v>
      </c>
      <c r="X38" s="48"/>
    </row>
    <row r="39" spans="1:24" s="283" customFormat="1" ht="18" customHeight="1" x14ac:dyDescent="0.25">
      <c r="A39" s="50">
        <v>26</v>
      </c>
      <c r="B39" s="77" t="s">
        <v>459</v>
      </c>
      <c r="C39" s="77">
        <v>2110060026</v>
      </c>
      <c r="D39" s="78" t="s">
        <v>290</v>
      </c>
      <c r="E39" s="79" t="s">
        <v>291</v>
      </c>
      <c r="F39" s="215"/>
      <c r="G39" s="77"/>
      <c r="H39" s="77"/>
      <c r="I39" s="77"/>
      <c r="J39" s="77"/>
      <c r="K39" s="23"/>
      <c r="L39" s="23"/>
      <c r="M39" s="23"/>
      <c r="N39" s="23"/>
      <c r="O39" s="45"/>
      <c r="P39" s="23"/>
      <c r="Q39" s="23"/>
      <c r="R39" s="23"/>
      <c r="S39" s="216"/>
      <c r="T39" s="217"/>
      <c r="U39" s="216"/>
      <c r="V39" s="218"/>
      <c r="W39" s="216"/>
      <c r="X39" s="31"/>
    </row>
    <row r="40" spans="1:24" s="283" customFormat="1" ht="18" customHeight="1" x14ac:dyDescent="0.25">
      <c r="A40" s="17">
        <v>27</v>
      </c>
      <c r="B40" s="74" t="s">
        <v>459</v>
      </c>
      <c r="C40" s="74">
        <v>2110060027</v>
      </c>
      <c r="D40" s="86" t="s">
        <v>292</v>
      </c>
      <c r="E40" s="76" t="s">
        <v>143</v>
      </c>
      <c r="F40" s="211"/>
      <c r="G40" s="74"/>
      <c r="H40" s="74"/>
      <c r="I40" s="74"/>
      <c r="J40" s="74"/>
      <c r="K40" s="19">
        <v>25</v>
      </c>
      <c r="L40" s="19">
        <v>7</v>
      </c>
      <c r="M40" s="19">
        <v>4</v>
      </c>
      <c r="N40" s="19">
        <v>5</v>
      </c>
      <c r="O40" s="25">
        <v>5</v>
      </c>
      <c r="P40" s="19">
        <v>0</v>
      </c>
      <c r="Q40" s="19">
        <v>15</v>
      </c>
      <c r="R40" s="39">
        <v>0</v>
      </c>
      <c r="S40" s="212">
        <f t="shared" si="0"/>
        <v>0</v>
      </c>
      <c r="T40" s="213">
        <f t="shared" si="1"/>
        <v>61</v>
      </c>
      <c r="U40" s="212" t="str">
        <f t="shared" si="2"/>
        <v>TB</v>
      </c>
      <c r="V40" s="214" t="s">
        <v>293</v>
      </c>
      <c r="W40" s="212" t="s">
        <v>26</v>
      </c>
      <c r="X40" s="48"/>
    </row>
    <row r="41" spans="1:24" s="283" customFormat="1" ht="18" customHeight="1" x14ac:dyDescent="0.25">
      <c r="A41" s="49">
        <v>28</v>
      </c>
      <c r="B41" s="74" t="s">
        <v>459</v>
      </c>
      <c r="C41" s="74">
        <v>2110060028</v>
      </c>
      <c r="D41" s="75" t="s">
        <v>294</v>
      </c>
      <c r="E41" s="76" t="s">
        <v>295</v>
      </c>
      <c r="F41" s="211"/>
      <c r="G41" s="74"/>
      <c r="H41" s="74"/>
      <c r="I41" s="74"/>
      <c r="J41" s="74"/>
      <c r="K41" s="19">
        <v>25</v>
      </c>
      <c r="L41" s="19">
        <v>7</v>
      </c>
      <c r="M41" s="19">
        <v>4</v>
      </c>
      <c r="N41" s="19">
        <v>5</v>
      </c>
      <c r="O41" s="25">
        <v>5</v>
      </c>
      <c r="P41" s="19">
        <v>0</v>
      </c>
      <c r="Q41" s="19">
        <v>15</v>
      </c>
      <c r="R41" s="39">
        <v>0</v>
      </c>
      <c r="S41" s="212">
        <f t="shared" si="0"/>
        <v>1</v>
      </c>
      <c r="T41" s="213">
        <f t="shared" si="1"/>
        <v>62</v>
      </c>
      <c r="U41" s="212" t="str">
        <f t="shared" si="2"/>
        <v>TB</v>
      </c>
      <c r="V41" s="214" t="s">
        <v>100</v>
      </c>
      <c r="W41" s="212" t="s">
        <v>57</v>
      </c>
      <c r="X41" s="57"/>
    </row>
    <row r="42" spans="1:24" s="283" customFormat="1" ht="18" customHeight="1" x14ac:dyDescent="0.25">
      <c r="A42" s="17">
        <v>29</v>
      </c>
      <c r="B42" s="80" t="s">
        <v>459</v>
      </c>
      <c r="C42" s="80">
        <v>2110060029</v>
      </c>
      <c r="D42" s="81" t="s">
        <v>296</v>
      </c>
      <c r="E42" s="82" t="s">
        <v>92</v>
      </c>
      <c r="F42" s="219"/>
      <c r="G42" s="80"/>
      <c r="H42" s="80"/>
      <c r="I42" s="80"/>
      <c r="J42" s="80"/>
      <c r="K42" s="39">
        <v>25</v>
      </c>
      <c r="L42" s="39">
        <v>7</v>
      </c>
      <c r="M42" s="39">
        <v>4</v>
      </c>
      <c r="N42" s="39">
        <v>5</v>
      </c>
      <c r="O42" s="62">
        <v>5</v>
      </c>
      <c r="P42" s="39">
        <v>0</v>
      </c>
      <c r="Q42" s="39">
        <v>15</v>
      </c>
      <c r="R42" s="39">
        <v>0</v>
      </c>
      <c r="S42" s="220">
        <f t="shared" si="0"/>
        <v>1</v>
      </c>
      <c r="T42" s="221">
        <f t="shared" si="1"/>
        <v>62</v>
      </c>
      <c r="U42" s="220" t="str">
        <f t="shared" si="2"/>
        <v>TB</v>
      </c>
      <c r="V42" s="222" t="s">
        <v>100</v>
      </c>
      <c r="W42" s="220" t="s">
        <v>57</v>
      </c>
      <c r="X42" s="17"/>
    </row>
    <row r="43" spans="1:24" s="283" customFormat="1" ht="18" customHeight="1" x14ac:dyDescent="0.25">
      <c r="A43" s="49">
        <v>30</v>
      </c>
      <c r="B43" s="74" t="s">
        <v>459</v>
      </c>
      <c r="C43" s="74">
        <v>2110060030</v>
      </c>
      <c r="D43" s="75" t="s">
        <v>297</v>
      </c>
      <c r="E43" s="76" t="s">
        <v>146</v>
      </c>
      <c r="F43" s="211"/>
      <c r="G43" s="74"/>
      <c r="H43" s="74"/>
      <c r="I43" s="74"/>
      <c r="J43" s="74"/>
      <c r="K43" s="19">
        <v>25</v>
      </c>
      <c r="L43" s="19">
        <v>7</v>
      </c>
      <c r="M43" s="19">
        <v>4</v>
      </c>
      <c r="N43" s="224">
        <v>5</v>
      </c>
      <c r="O43" s="25">
        <v>5</v>
      </c>
      <c r="P43" s="19">
        <v>0</v>
      </c>
      <c r="Q43" s="19">
        <v>15</v>
      </c>
      <c r="R43" s="39">
        <v>0</v>
      </c>
      <c r="S43" s="212">
        <f t="shared" si="0"/>
        <v>1</v>
      </c>
      <c r="T43" s="213">
        <f t="shared" si="1"/>
        <v>62</v>
      </c>
      <c r="U43" s="212" t="str">
        <f t="shared" si="2"/>
        <v>TB</v>
      </c>
      <c r="V43" s="214" t="s">
        <v>267</v>
      </c>
      <c r="W43" s="212" t="s">
        <v>57</v>
      </c>
      <c r="X43" s="17"/>
    </row>
    <row r="44" spans="1:24" s="283" customFormat="1" ht="18" customHeight="1" x14ac:dyDescent="0.25">
      <c r="A44" s="17">
        <v>31</v>
      </c>
      <c r="B44" s="74" t="s">
        <v>459</v>
      </c>
      <c r="C44" s="74">
        <v>2110060031</v>
      </c>
      <c r="D44" s="75" t="s">
        <v>298</v>
      </c>
      <c r="E44" s="76" t="s">
        <v>147</v>
      </c>
      <c r="F44" s="225"/>
      <c r="G44" s="74"/>
      <c r="H44" s="74"/>
      <c r="I44" s="74"/>
      <c r="J44" s="74"/>
      <c r="K44" s="33">
        <v>25</v>
      </c>
      <c r="L44" s="33">
        <v>7</v>
      </c>
      <c r="M44" s="33">
        <v>4</v>
      </c>
      <c r="N44" s="33">
        <v>5</v>
      </c>
      <c r="O44" s="36">
        <v>5</v>
      </c>
      <c r="P44" s="33">
        <v>0</v>
      </c>
      <c r="Q44" s="33">
        <v>15</v>
      </c>
      <c r="R44" s="38">
        <v>0</v>
      </c>
      <c r="S44" s="212">
        <f t="shared" si="0"/>
        <v>1</v>
      </c>
      <c r="T44" s="213">
        <f t="shared" si="1"/>
        <v>62</v>
      </c>
      <c r="U44" s="212" t="str">
        <f t="shared" si="2"/>
        <v>TB</v>
      </c>
      <c r="V44" s="214" t="s">
        <v>288</v>
      </c>
      <c r="W44" s="212" t="s">
        <v>57</v>
      </c>
      <c r="X44" s="58"/>
    </row>
    <row r="45" spans="1:24" s="283" customFormat="1" ht="18" customHeight="1" x14ac:dyDescent="0.25">
      <c r="A45" s="49">
        <v>32</v>
      </c>
      <c r="B45" s="74" t="s">
        <v>459</v>
      </c>
      <c r="C45" s="74">
        <v>2110060032</v>
      </c>
      <c r="D45" s="75" t="s">
        <v>299</v>
      </c>
      <c r="E45" s="76" t="s">
        <v>147</v>
      </c>
      <c r="F45" s="211" t="s">
        <v>300</v>
      </c>
      <c r="G45" s="122"/>
      <c r="H45" s="122"/>
      <c r="I45" s="122"/>
      <c r="J45" s="122"/>
      <c r="K45" s="33">
        <v>25</v>
      </c>
      <c r="L45" s="33">
        <v>7</v>
      </c>
      <c r="M45" s="33">
        <v>8</v>
      </c>
      <c r="N45" s="33">
        <v>10</v>
      </c>
      <c r="O45" s="36">
        <v>10</v>
      </c>
      <c r="P45" s="33">
        <v>0</v>
      </c>
      <c r="Q45" s="33">
        <v>15</v>
      </c>
      <c r="R45" s="38">
        <v>5</v>
      </c>
      <c r="S45" s="212">
        <f t="shared" si="0"/>
        <v>3</v>
      </c>
      <c r="T45" s="226">
        <f t="shared" si="1"/>
        <v>83</v>
      </c>
      <c r="U45" s="227" t="str">
        <f t="shared" si="2"/>
        <v>Tốt</v>
      </c>
      <c r="V45" s="228" t="s">
        <v>167</v>
      </c>
      <c r="W45" s="227" t="s">
        <v>29</v>
      </c>
      <c r="X45" s="59"/>
    </row>
    <row r="46" spans="1:24" s="283" customFormat="1" ht="18" customHeight="1" x14ac:dyDescent="0.25">
      <c r="A46" s="17">
        <v>33</v>
      </c>
      <c r="B46" s="74" t="s">
        <v>459</v>
      </c>
      <c r="C46" s="74">
        <v>2110060033</v>
      </c>
      <c r="D46" s="75" t="s">
        <v>301</v>
      </c>
      <c r="E46" s="76" t="s">
        <v>47</v>
      </c>
      <c r="F46" s="211"/>
      <c r="G46" s="74"/>
      <c r="H46" s="74"/>
      <c r="I46" s="74"/>
      <c r="J46" s="74"/>
      <c r="K46" s="33">
        <v>25</v>
      </c>
      <c r="L46" s="33">
        <v>7</v>
      </c>
      <c r="M46" s="19">
        <v>8</v>
      </c>
      <c r="N46" s="33">
        <v>5</v>
      </c>
      <c r="O46" s="36">
        <v>5</v>
      </c>
      <c r="P46" s="39">
        <v>0</v>
      </c>
      <c r="Q46" s="33">
        <v>15</v>
      </c>
      <c r="R46" s="38">
        <v>5</v>
      </c>
      <c r="S46" s="212">
        <f t="shared" si="0"/>
        <v>3</v>
      </c>
      <c r="T46" s="213">
        <f t="shared" si="1"/>
        <v>73</v>
      </c>
      <c r="U46" s="212" t="str">
        <f t="shared" si="2"/>
        <v>Khá</v>
      </c>
      <c r="V46" s="214" t="s">
        <v>77</v>
      </c>
      <c r="W46" s="212" t="s">
        <v>29</v>
      </c>
      <c r="X46" s="21"/>
    </row>
    <row r="47" spans="1:24" s="283" customFormat="1" ht="18" customHeight="1" x14ac:dyDescent="0.25">
      <c r="A47" s="49">
        <v>34</v>
      </c>
      <c r="B47" s="74" t="s">
        <v>459</v>
      </c>
      <c r="C47" s="74">
        <v>2110060034</v>
      </c>
      <c r="D47" s="75" t="s">
        <v>302</v>
      </c>
      <c r="E47" s="76" t="s">
        <v>153</v>
      </c>
      <c r="F47" s="211"/>
      <c r="G47" s="74"/>
      <c r="H47" s="74"/>
      <c r="I47" s="74"/>
      <c r="J47" s="74"/>
      <c r="K47" s="33">
        <v>25</v>
      </c>
      <c r="L47" s="33">
        <v>5</v>
      </c>
      <c r="M47" s="33">
        <v>4</v>
      </c>
      <c r="N47" s="33">
        <v>5</v>
      </c>
      <c r="O47" s="36">
        <v>5</v>
      </c>
      <c r="P47" s="33">
        <v>0</v>
      </c>
      <c r="Q47" s="33">
        <v>15</v>
      </c>
      <c r="R47" s="38">
        <v>10</v>
      </c>
      <c r="S47" s="212">
        <f t="shared" si="0"/>
        <v>1</v>
      </c>
      <c r="T47" s="213">
        <f t="shared" si="1"/>
        <v>70</v>
      </c>
      <c r="U47" s="212" t="str">
        <f t="shared" si="2"/>
        <v>Khá</v>
      </c>
      <c r="V47" s="214" t="s">
        <v>303</v>
      </c>
      <c r="W47" s="212" t="s">
        <v>57</v>
      </c>
      <c r="X47" s="21"/>
    </row>
    <row r="48" spans="1:24" s="283" customFormat="1" ht="18" customHeight="1" x14ac:dyDescent="0.25">
      <c r="A48" s="17">
        <v>35</v>
      </c>
      <c r="B48" s="74" t="s">
        <v>459</v>
      </c>
      <c r="C48" s="74">
        <v>2110060035</v>
      </c>
      <c r="D48" s="75" t="s">
        <v>304</v>
      </c>
      <c r="E48" s="76" t="s">
        <v>228</v>
      </c>
      <c r="F48" s="211"/>
      <c r="G48" s="74"/>
      <c r="H48" s="74"/>
      <c r="I48" s="74"/>
      <c r="J48" s="74"/>
      <c r="K48" s="33">
        <v>25</v>
      </c>
      <c r="L48" s="19">
        <v>7</v>
      </c>
      <c r="M48" s="33">
        <v>4</v>
      </c>
      <c r="N48" s="33">
        <v>5</v>
      </c>
      <c r="O48" s="36">
        <v>5</v>
      </c>
      <c r="P48" s="33">
        <v>0</v>
      </c>
      <c r="Q48" s="33">
        <v>12</v>
      </c>
      <c r="R48" s="38">
        <v>0</v>
      </c>
      <c r="S48" s="212">
        <f t="shared" si="0"/>
        <v>0</v>
      </c>
      <c r="T48" s="213">
        <f t="shared" si="1"/>
        <v>58</v>
      </c>
      <c r="U48" s="212" t="str">
        <f t="shared" si="2"/>
        <v>TB</v>
      </c>
      <c r="V48" s="214" t="s">
        <v>305</v>
      </c>
      <c r="W48" s="212" t="s">
        <v>26</v>
      </c>
      <c r="X48" s="60"/>
    </row>
    <row r="49" spans="1:24" s="283" customFormat="1" ht="18" customHeight="1" x14ac:dyDescent="0.25">
      <c r="A49" s="49">
        <v>36</v>
      </c>
      <c r="B49" s="74" t="s">
        <v>459</v>
      </c>
      <c r="C49" s="74">
        <v>2110060036</v>
      </c>
      <c r="D49" s="86" t="s">
        <v>306</v>
      </c>
      <c r="E49" s="76" t="s">
        <v>228</v>
      </c>
      <c r="F49" s="211"/>
      <c r="G49" s="74"/>
      <c r="H49" s="74"/>
      <c r="I49" s="74"/>
      <c r="J49" s="74"/>
      <c r="K49" s="33">
        <v>25</v>
      </c>
      <c r="L49" s="33">
        <v>7</v>
      </c>
      <c r="M49" s="33">
        <v>4</v>
      </c>
      <c r="N49" s="33">
        <v>5</v>
      </c>
      <c r="O49" s="36">
        <v>5</v>
      </c>
      <c r="P49" s="33">
        <v>0</v>
      </c>
      <c r="Q49" s="33">
        <v>15</v>
      </c>
      <c r="R49" s="38">
        <v>0</v>
      </c>
      <c r="S49" s="212">
        <f t="shared" si="0"/>
        <v>1</v>
      </c>
      <c r="T49" s="213">
        <f t="shared" si="1"/>
        <v>62</v>
      </c>
      <c r="U49" s="212" t="str">
        <f t="shared" si="2"/>
        <v>TB</v>
      </c>
      <c r="V49" s="214" t="s">
        <v>85</v>
      </c>
      <c r="W49" s="212" t="s">
        <v>57</v>
      </c>
      <c r="X49" s="48"/>
    </row>
    <row r="50" spans="1:24" s="283" customFormat="1" ht="18" customHeight="1" x14ac:dyDescent="0.25">
      <c r="A50" s="23">
        <v>37</v>
      </c>
      <c r="B50" s="77" t="s">
        <v>459</v>
      </c>
      <c r="C50" s="83">
        <v>2110060037</v>
      </c>
      <c r="D50" s="84" t="s">
        <v>307</v>
      </c>
      <c r="E50" s="85" t="s">
        <v>49</v>
      </c>
      <c r="F50" s="215"/>
      <c r="G50" s="77"/>
      <c r="H50" s="77"/>
      <c r="I50" s="77"/>
      <c r="J50" s="77"/>
      <c r="K50" s="31"/>
      <c r="L50" s="31"/>
      <c r="M50" s="31"/>
      <c r="N50" s="31"/>
      <c r="O50" s="32"/>
      <c r="P50" s="31"/>
      <c r="Q50" s="31"/>
      <c r="R50" s="31"/>
      <c r="S50" s="216"/>
      <c r="T50" s="217"/>
      <c r="U50" s="216"/>
      <c r="V50" s="218"/>
      <c r="W50" s="216"/>
      <c r="X50" s="279"/>
    </row>
    <row r="51" spans="1:24" s="283" customFormat="1" ht="18" customHeight="1" x14ac:dyDescent="0.25">
      <c r="A51" s="49">
        <v>38</v>
      </c>
      <c r="B51" s="74" t="s">
        <v>459</v>
      </c>
      <c r="C51" s="74">
        <v>2110060038</v>
      </c>
      <c r="D51" s="86" t="s">
        <v>308</v>
      </c>
      <c r="E51" s="76" t="s">
        <v>49</v>
      </c>
      <c r="F51" s="211"/>
      <c r="G51" s="74"/>
      <c r="H51" s="74"/>
      <c r="I51" s="74"/>
      <c r="J51" s="74"/>
      <c r="K51" s="33">
        <v>25</v>
      </c>
      <c r="L51" s="33">
        <v>7</v>
      </c>
      <c r="M51" s="33">
        <v>4</v>
      </c>
      <c r="N51" s="33">
        <v>5</v>
      </c>
      <c r="O51" s="36">
        <v>5</v>
      </c>
      <c r="P51" s="33">
        <v>0</v>
      </c>
      <c r="Q51" s="229">
        <v>15</v>
      </c>
      <c r="R51" s="38">
        <v>0</v>
      </c>
      <c r="S51" s="212">
        <f t="shared" si="0"/>
        <v>1</v>
      </c>
      <c r="T51" s="213">
        <f t="shared" si="1"/>
        <v>62</v>
      </c>
      <c r="U51" s="212" t="str">
        <f t="shared" si="2"/>
        <v>TB</v>
      </c>
      <c r="V51" s="214" t="s">
        <v>309</v>
      </c>
      <c r="W51" s="212" t="s">
        <v>57</v>
      </c>
      <c r="X51" s="60"/>
    </row>
    <row r="52" spans="1:24" s="283" customFormat="1" ht="18" customHeight="1" x14ac:dyDescent="0.25">
      <c r="A52" s="17">
        <v>39</v>
      </c>
      <c r="B52" s="74" t="s">
        <v>459</v>
      </c>
      <c r="C52" s="74">
        <v>2110060039</v>
      </c>
      <c r="D52" s="75" t="s">
        <v>204</v>
      </c>
      <c r="E52" s="87" t="s">
        <v>217</v>
      </c>
      <c r="F52" s="211"/>
      <c r="G52" s="74"/>
      <c r="H52" s="74"/>
      <c r="I52" s="74"/>
      <c r="J52" s="74"/>
      <c r="K52" s="230">
        <v>25</v>
      </c>
      <c r="L52" s="230">
        <v>7</v>
      </c>
      <c r="M52" s="230">
        <v>8</v>
      </c>
      <c r="N52" s="230">
        <v>5</v>
      </c>
      <c r="O52" s="231">
        <v>5</v>
      </c>
      <c r="P52" s="230">
        <v>0</v>
      </c>
      <c r="Q52" s="230">
        <v>15</v>
      </c>
      <c r="R52" s="232">
        <v>0</v>
      </c>
      <c r="S52" s="233">
        <f t="shared" si="0"/>
        <v>3</v>
      </c>
      <c r="T52" s="213">
        <f t="shared" si="1"/>
        <v>68</v>
      </c>
      <c r="U52" s="212" t="str">
        <f t="shared" si="2"/>
        <v>TB</v>
      </c>
      <c r="V52" s="214" t="s">
        <v>89</v>
      </c>
      <c r="W52" s="212" t="s">
        <v>29</v>
      </c>
      <c r="X52" s="60"/>
    </row>
    <row r="53" spans="1:24" s="283" customFormat="1" ht="18" customHeight="1" x14ac:dyDescent="0.25">
      <c r="A53" s="49">
        <v>40</v>
      </c>
      <c r="B53" s="111" t="s">
        <v>459</v>
      </c>
      <c r="C53" s="111">
        <v>2110060040</v>
      </c>
      <c r="D53" s="112" t="s">
        <v>310</v>
      </c>
      <c r="E53" s="113" t="s">
        <v>217</v>
      </c>
      <c r="F53" s="234" t="s">
        <v>311</v>
      </c>
      <c r="G53" s="111"/>
      <c r="H53" s="111"/>
      <c r="I53" s="111"/>
      <c r="J53" s="235"/>
      <c r="K53" s="30">
        <v>25</v>
      </c>
      <c r="L53" s="30">
        <v>7</v>
      </c>
      <c r="M53" s="30">
        <v>8</v>
      </c>
      <c r="N53" s="30">
        <v>10</v>
      </c>
      <c r="O53" s="30">
        <v>10</v>
      </c>
      <c r="P53" s="30">
        <v>0</v>
      </c>
      <c r="Q53" s="30">
        <v>15</v>
      </c>
      <c r="R53" s="30">
        <v>5</v>
      </c>
      <c r="S53" s="30">
        <v>0</v>
      </c>
      <c r="T53" s="236">
        <f t="shared" si="1"/>
        <v>80</v>
      </c>
      <c r="U53" s="237" t="str">
        <f t="shared" si="2"/>
        <v>Tốt</v>
      </c>
      <c r="V53" s="238" t="s">
        <v>100</v>
      </c>
      <c r="W53" s="237" t="s">
        <v>57</v>
      </c>
      <c r="X53" s="61"/>
    </row>
    <row r="54" spans="1:24" s="283" customFormat="1" ht="18" customHeight="1" x14ac:dyDescent="0.2">
      <c r="A54" s="23">
        <v>41</v>
      </c>
      <c r="B54" s="77" t="s">
        <v>459</v>
      </c>
      <c r="C54" s="77">
        <v>2110060041</v>
      </c>
      <c r="D54" s="78" t="s">
        <v>312</v>
      </c>
      <c r="E54" s="79" t="s">
        <v>50</v>
      </c>
      <c r="F54" s="215"/>
      <c r="G54" s="77"/>
      <c r="H54" s="77"/>
      <c r="I54" s="77"/>
      <c r="J54" s="77"/>
      <c r="K54" s="239"/>
      <c r="L54" s="239"/>
      <c r="M54" s="239"/>
      <c r="N54" s="239"/>
      <c r="O54" s="240"/>
      <c r="P54" s="239"/>
      <c r="Q54" s="239"/>
      <c r="R54" s="239"/>
      <c r="S54" s="241"/>
      <c r="T54" s="217"/>
      <c r="U54" s="216"/>
      <c r="V54" s="218"/>
      <c r="W54" s="216"/>
      <c r="X54" s="279"/>
    </row>
    <row r="55" spans="1:24" s="283" customFormat="1" ht="18" customHeight="1" x14ac:dyDescent="0.25">
      <c r="A55" s="49">
        <v>42</v>
      </c>
      <c r="B55" s="74" t="s">
        <v>459</v>
      </c>
      <c r="C55" s="74">
        <v>2110060042</v>
      </c>
      <c r="D55" s="75" t="s">
        <v>276</v>
      </c>
      <c r="E55" s="76" t="s">
        <v>50</v>
      </c>
      <c r="F55" s="211"/>
      <c r="G55" s="74"/>
      <c r="H55" s="74"/>
      <c r="I55" s="74"/>
      <c r="J55" s="74"/>
      <c r="K55" s="33">
        <v>25</v>
      </c>
      <c r="L55" s="33">
        <v>5</v>
      </c>
      <c r="M55" s="33">
        <v>4</v>
      </c>
      <c r="N55" s="33">
        <v>5</v>
      </c>
      <c r="O55" s="36">
        <v>5</v>
      </c>
      <c r="P55" s="33">
        <v>0</v>
      </c>
      <c r="Q55" s="33">
        <v>12</v>
      </c>
      <c r="R55" s="38">
        <v>0</v>
      </c>
      <c r="S55" s="212">
        <f t="shared" si="0"/>
        <v>0</v>
      </c>
      <c r="T55" s="213">
        <f t="shared" si="1"/>
        <v>56</v>
      </c>
      <c r="U55" s="212" t="str">
        <f t="shared" si="2"/>
        <v>TB</v>
      </c>
      <c r="V55" s="214" t="s">
        <v>229</v>
      </c>
      <c r="W55" s="212" t="s">
        <v>26</v>
      </c>
      <c r="X55" s="60"/>
    </row>
    <row r="56" spans="1:24" s="283" customFormat="1" ht="18" customHeight="1" x14ac:dyDescent="0.2">
      <c r="A56" s="17">
        <v>43</v>
      </c>
      <c r="B56" s="80" t="s">
        <v>459</v>
      </c>
      <c r="C56" s="80">
        <v>2110060043</v>
      </c>
      <c r="D56" s="88" t="s">
        <v>313</v>
      </c>
      <c r="E56" s="82" t="s">
        <v>50</v>
      </c>
      <c r="F56" s="219"/>
      <c r="G56" s="80"/>
      <c r="H56" s="80"/>
      <c r="I56" s="80"/>
      <c r="J56" s="80"/>
      <c r="K56" s="38">
        <v>0</v>
      </c>
      <c r="L56" s="38">
        <v>0</v>
      </c>
      <c r="M56" s="38">
        <v>0</v>
      </c>
      <c r="N56" s="38">
        <v>0</v>
      </c>
      <c r="O56" s="242">
        <v>0</v>
      </c>
      <c r="P56" s="38">
        <v>0</v>
      </c>
      <c r="Q56" s="38">
        <v>0</v>
      </c>
      <c r="R56" s="38">
        <v>0</v>
      </c>
      <c r="S56" s="220">
        <f t="shared" si="0"/>
        <v>0</v>
      </c>
      <c r="T56" s="221">
        <f t="shared" si="1"/>
        <v>0</v>
      </c>
      <c r="U56" s="220" t="str">
        <f t="shared" si="2"/>
        <v>Yếu</v>
      </c>
      <c r="V56" s="222" t="s">
        <v>261</v>
      </c>
      <c r="W56" s="220" t="s">
        <v>26</v>
      </c>
      <c r="X56" s="48"/>
    </row>
    <row r="57" spans="1:24" s="283" customFormat="1" ht="18" customHeight="1" x14ac:dyDescent="0.25">
      <c r="A57" s="49">
        <v>44</v>
      </c>
      <c r="B57" s="74" t="s">
        <v>459</v>
      </c>
      <c r="C57" s="74">
        <v>2110060044</v>
      </c>
      <c r="D57" s="75" t="s">
        <v>314</v>
      </c>
      <c r="E57" s="76" t="s">
        <v>207</v>
      </c>
      <c r="F57" s="211"/>
      <c r="G57" s="74"/>
      <c r="H57" s="74"/>
      <c r="I57" s="74"/>
      <c r="J57" s="74"/>
      <c r="K57" s="33">
        <v>25</v>
      </c>
      <c r="L57" s="33">
        <v>5</v>
      </c>
      <c r="M57" s="33">
        <v>4</v>
      </c>
      <c r="N57" s="33">
        <v>5</v>
      </c>
      <c r="O57" s="36">
        <v>5</v>
      </c>
      <c r="P57" s="33">
        <v>0</v>
      </c>
      <c r="Q57" s="33">
        <v>15</v>
      </c>
      <c r="R57" s="38">
        <v>0</v>
      </c>
      <c r="S57" s="212">
        <f t="shared" si="0"/>
        <v>3</v>
      </c>
      <c r="T57" s="213">
        <f t="shared" si="1"/>
        <v>62</v>
      </c>
      <c r="U57" s="212" t="str">
        <f t="shared" si="2"/>
        <v>TB</v>
      </c>
      <c r="V57" s="214" t="s">
        <v>315</v>
      </c>
      <c r="W57" s="212" t="s">
        <v>29</v>
      </c>
      <c r="X57" s="60"/>
    </row>
    <row r="58" spans="1:24" s="283" customFormat="1" ht="18" customHeight="1" x14ac:dyDescent="0.25">
      <c r="A58" s="17">
        <v>45</v>
      </c>
      <c r="B58" s="74" t="s">
        <v>459</v>
      </c>
      <c r="C58" s="74">
        <v>2110060045</v>
      </c>
      <c r="D58" s="75" t="s">
        <v>316</v>
      </c>
      <c r="E58" s="76" t="s">
        <v>207</v>
      </c>
      <c r="F58" s="211"/>
      <c r="G58" s="74"/>
      <c r="H58" s="74"/>
      <c r="I58" s="74"/>
      <c r="J58" s="74"/>
      <c r="K58" s="33">
        <v>25</v>
      </c>
      <c r="L58" s="33">
        <v>7</v>
      </c>
      <c r="M58" s="33">
        <v>8</v>
      </c>
      <c r="N58" s="33">
        <v>5</v>
      </c>
      <c r="O58" s="36">
        <v>5</v>
      </c>
      <c r="P58" s="33">
        <v>0</v>
      </c>
      <c r="Q58" s="33">
        <v>15</v>
      </c>
      <c r="R58" s="38">
        <v>5</v>
      </c>
      <c r="S58" s="212">
        <f t="shared" si="0"/>
        <v>1</v>
      </c>
      <c r="T58" s="213">
        <f t="shared" si="1"/>
        <v>71</v>
      </c>
      <c r="U58" s="212" t="str">
        <f t="shared" si="2"/>
        <v>Khá</v>
      </c>
      <c r="V58" s="214" t="s">
        <v>116</v>
      </c>
      <c r="W58" s="212" t="s">
        <v>57</v>
      </c>
      <c r="X58" s="60"/>
    </row>
    <row r="59" spans="1:24" s="283" customFormat="1" ht="18" customHeight="1" x14ac:dyDescent="0.25">
      <c r="A59" s="49">
        <v>46</v>
      </c>
      <c r="B59" s="74" t="s">
        <v>459</v>
      </c>
      <c r="C59" s="74">
        <v>2110060046</v>
      </c>
      <c r="D59" s="75" t="s">
        <v>317</v>
      </c>
      <c r="E59" s="76" t="s">
        <v>207</v>
      </c>
      <c r="F59" s="211"/>
      <c r="G59" s="74"/>
      <c r="H59" s="74"/>
      <c r="I59" s="74"/>
      <c r="J59" s="74"/>
      <c r="K59" s="33">
        <v>25</v>
      </c>
      <c r="L59" s="33">
        <v>5</v>
      </c>
      <c r="M59" s="33">
        <v>4</v>
      </c>
      <c r="N59" s="33">
        <v>4</v>
      </c>
      <c r="O59" s="36">
        <v>5</v>
      </c>
      <c r="P59" s="33">
        <v>0</v>
      </c>
      <c r="Q59" s="33">
        <v>13</v>
      </c>
      <c r="R59" s="38">
        <v>0</v>
      </c>
      <c r="S59" s="212">
        <f t="shared" si="0"/>
        <v>3</v>
      </c>
      <c r="T59" s="213">
        <f t="shared" si="1"/>
        <v>59</v>
      </c>
      <c r="U59" s="212" t="str">
        <f t="shared" si="2"/>
        <v>TB</v>
      </c>
      <c r="V59" s="214" t="s">
        <v>269</v>
      </c>
      <c r="W59" s="212" t="s">
        <v>29</v>
      </c>
      <c r="X59" s="60"/>
    </row>
    <row r="60" spans="1:24" s="283" customFormat="1" ht="18" customHeight="1" x14ac:dyDescent="0.25">
      <c r="A60" s="17">
        <v>47</v>
      </c>
      <c r="B60" s="74" t="s">
        <v>459</v>
      </c>
      <c r="C60" s="74">
        <v>2110060047</v>
      </c>
      <c r="D60" s="75" t="s">
        <v>318</v>
      </c>
      <c r="E60" s="76" t="s">
        <v>319</v>
      </c>
      <c r="F60" s="211"/>
      <c r="G60" s="74"/>
      <c r="H60" s="74"/>
      <c r="I60" s="74"/>
      <c r="J60" s="74"/>
      <c r="K60" s="33">
        <v>25</v>
      </c>
      <c r="L60" s="33">
        <v>7</v>
      </c>
      <c r="M60" s="33">
        <v>4</v>
      </c>
      <c r="N60" s="33">
        <v>5</v>
      </c>
      <c r="O60" s="36">
        <v>5</v>
      </c>
      <c r="P60" s="33">
        <v>0</v>
      </c>
      <c r="Q60" s="33">
        <v>15</v>
      </c>
      <c r="R60" s="38">
        <v>0</v>
      </c>
      <c r="S60" s="212">
        <f t="shared" si="0"/>
        <v>1</v>
      </c>
      <c r="T60" s="213">
        <f t="shared" si="1"/>
        <v>62</v>
      </c>
      <c r="U60" s="212" t="str">
        <f t="shared" si="2"/>
        <v>TB</v>
      </c>
      <c r="V60" s="214" t="s">
        <v>116</v>
      </c>
      <c r="W60" s="212" t="s">
        <v>57</v>
      </c>
      <c r="X60" s="34"/>
    </row>
    <row r="61" spans="1:24" s="283" customFormat="1" ht="18" customHeight="1" x14ac:dyDescent="0.25">
      <c r="A61" s="49">
        <v>48</v>
      </c>
      <c r="B61" s="74" t="s">
        <v>459</v>
      </c>
      <c r="C61" s="74">
        <v>2110060048</v>
      </c>
      <c r="D61" s="75" t="s">
        <v>320</v>
      </c>
      <c r="E61" s="76" t="s">
        <v>321</v>
      </c>
      <c r="F61" s="211"/>
      <c r="G61" s="74"/>
      <c r="H61" s="74"/>
      <c r="I61" s="74"/>
      <c r="J61" s="74"/>
      <c r="K61" s="33">
        <v>25</v>
      </c>
      <c r="L61" s="33">
        <v>7</v>
      </c>
      <c r="M61" s="33">
        <v>4</v>
      </c>
      <c r="N61" s="33">
        <v>5</v>
      </c>
      <c r="O61" s="36">
        <v>5</v>
      </c>
      <c r="P61" s="33">
        <v>0</v>
      </c>
      <c r="Q61" s="33">
        <v>13</v>
      </c>
      <c r="R61" s="38">
        <v>0</v>
      </c>
      <c r="S61" s="212">
        <f t="shared" si="0"/>
        <v>3</v>
      </c>
      <c r="T61" s="213">
        <f t="shared" si="1"/>
        <v>62</v>
      </c>
      <c r="U61" s="212" t="str">
        <f t="shared" si="2"/>
        <v>TB</v>
      </c>
      <c r="V61" s="214" t="s">
        <v>315</v>
      </c>
      <c r="W61" s="212" t="s">
        <v>29</v>
      </c>
      <c r="X61" s="48"/>
    </row>
    <row r="62" spans="1:24" s="283" customFormat="1" ht="18" customHeight="1" x14ac:dyDescent="0.2">
      <c r="A62" s="17">
        <v>49</v>
      </c>
      <c r="B62" s="74" t="s">
        <v>459</v>
      </c>
      <c r="C62" s="74">
        <v>2110060049</v>
      </c>
      <c r="D62" s="75" t="s">
        <v>264</v>
      </c>
      <c r="E62" s="76" t="s">
        <v>321</v>
      </c>
      <c r="F62" s="211"/>
      <c r="G62" s="74"/>
      <c r="H62" s="74"/>
      <c r="I62" s="74"/>
      <c r="J62" s="74"/>
      <c r="K62" s="33">
        <v>25</v>
      </c>
      <c r="L62" s="33">
        <v>5</v>
      </c>
      <c r="M62" s="33">
        <v>4</v>
      </c>
      <c r="N62" s="33">
        <v>7</v>
      </c>
      <c r="O62" s="243">
        <v>5</v>
      </c>
      <c r="P62" s="33">
        <v>0</v>
      </c>
      <c r="Q62" s="33">
        <v>12</v>
      </c>
      <c r="R62" s="38">
        <v>0</v>
      </c>
      <c r="S62" s="212">
        <f t="shared" si="0"/>
        <v>1</v>
      </c>
      <c r="T62" s="213">
        <f t="shared" si="1"/>
        <v>59</v>
      </c>
      <c r="U62" s="212" t="str">
        <f t="shared" si="2"/>
        <v>TB</v>
      </c>
      <c r="V62" s="214" t="s">
        <v>85</v>
      </c>
      <c r="W62" s="212" t="s">
        <v>57</v>
      </c>
      <c r="X62" s="17"/>
    </row>
    <row r="63" spans="1:24" s="283" customFormat="1" ht="18" customHeight="1" x14ac:dyDescent="0.2">
      <c r="A63" s="50">
        <v>50</v>
      </c>
      <c r="B63" s="77" t="s">
        <v>459</v>
      </c>
      <c r="C63" s="77">
        <v>2110060050</v>
      </c>
      <c r="D63" s="78" t="s">
        <v>322</v>
      </c>
      <c r="E63" s="79" t="s">
        <v>323</v>
      </c>
      <c r="F63" s="215"/>
      <c r="G63" s="77"/>
      <c r="H63" s="77"/>
      <c r="I63" s="77"/>
      <c r="J63" s="77"/>
      <c r="K63" s="31"/>
      <c r="L63" s="31"/>
      <c r="M63" s="31"/>
      <c r="N63" s="31"/>
      <c r="O63" s="244"/>
      <c r="P63" s="31"/>
      <c r="Q63" s="31"/>
      <c r="R63" s="31"/>
      <c r="S63" s="216"/>
      <c r="T63" s="217"/>
      <c r="U63" s="216"/>
      <c r="V63" s="218"/>
      <c r="W63" s="216"/>
      <c r="X63" s="31"/>
    </row>
    <row r="64" spans="1:24" s="283" customFormat="1" ht="18" customHeight="1" x14ac:dyDescent="0.25">
      <c r="A64" s="17">
        <v>51</v>
      </c>
      <c r="B64" s="74" t="s">
        <v>459</v>
      </c>
      <c r="C64" s="74">
        <v>2110060051</v>
      </c>
      <c r="D64" s="75" t="s">
        <v>324</v>
      </c>
      <c r="E64" s="76" t="s">
        <v>323</v>
      </c>
      <c r="F64" s="211"/>
      <c r="G64" s="74"/>
      <c r="H64" s="74"/>
      <c r="I64" s="74"/>
      <c r="J64" s="74"/>
      <c r="K64" s="33">
        <v>25</v>
      </c>
      <c r="L64" s="33">
        <v>5</v>
      </c>
      <c r="M64" s="33">
        <v>4</v>
      </c>
      <c r="N64" s="33">
        <v>10</v>
      </c>
      <c r="O64" s="36">
        <v>5</v>
      </c>
      <c r="P64" s="33">
        <v>0</v>
      </c>
      <c r="Q64" s="33">
        <v>9</v>
      </c>
      <c r="R64" s="38">
        <v>0</v>
      </c>
      <c r="S64" s="212">
        <f t="shared" si="0"/>
        <v>3</v>
      </c>
      <c r="T64" s="213">
        <f t="shared" si="1"/>
        <v>61</v>
      </c>
      <c r="U64" s="212" t="str">
        <f t="shared" si="2"/>
        <v>TB</v>
      </c>
      <c r="V64" s="214" t="s">
        <v>58</v>
      </c>
      <c r="W64" s="212" t="s">
        <v>29</v>
      </c>
      <c r="X64" s="35"/>
    </row>
    <row r="65" spans="1:24" s="283" customFormat="1" ht="18" customHeight="1" x14ac:dyDescent="0.25">
      <c r="A65" s="49">
        <v>52</v>
      </c>
      <c r="B65" s="74" t="s">
        <v>459</v>
      </c>
      <c r="C65" s="89">
        <v>2110060052</v>
      </c>
      <c r="D65" s="90" t="s">
        <v>325</v>
      </c>
      <c r="E65" s="91" t="s">
        <v>326</v>
      </c>
      <c r="F65" s="245" t="s">
        <v>327</v>
      </c>
      <c r="G65" s="122"/>
      <c r="H65" s="122"/>
      <c r="I65" s="122"/>
      <c r="J65" s="122"/>
      <c r="K65" s="246">
        <v>25</v>
      </c>
      <c r="L65" s="246">
        <v>7</v>
      </c>
      <c r="M65" s="246">
        <v>8</v>
      </c>
      <c r="N65" s="246">
        <v>10</v>
      </c>
      <c r="O65" s="247">
        <v>10</v>
      </c>
      <c r="P65" s="246">
        <v>0</v>
      </c>
      <c r="Q65" s="246">
        <v>15</v>
      </c>
      <c r="R65" s="248">
        <v>5</v>
      </c>
      <c r="S65" s="212">
        <f t="shared" si="0"/>
        <v>3</v>
      </c>
      <c r="T65" s="226">
        <f t="shared" si="1"/>
        <v>83</v>
      </c>
      <c r="U65" s="227" t="str">
        <f t="shared" si="2"/>
        <v>Tốt</v>
      </c>
      <c r="V65" s="228" t="s">
        <v>58</v>
      </c>
      <c r="W65" s="227" t="s">
        <v>29</v>
      </c>
      <c r="X65" s="17"/>
    </row>
    <row r="66" spans="1:24" s="283" customFormat="1" ht="18" customHeight="1" x14ac:dyDescent="0.25">
      <c r="A66" s="17">
        <v>53</v>
      </c>
      <c r="B66" s="74" t="s">
        <v>459</v>
      </c>
      <c r="C66" s="74">
        <v>2110060053</v>
      </c>
      <c r="D66" s="75" t="s">
        <v>328</v>
      </c>
      <c r="E66" s="76" t="s">
        <v>326</v>
      </c>
      <c r="F66" s="211"/>
      <c r="G66" s="74"/>
      <c r="H66" s="74"/>
      <c r="I66" s="74"/>
      <c r="J66" s="74"/>
      <c r="K66" s="33">
        <v>25</v>
      </c>
      <c r="L66" s="33">
        <v>5</v>
      </c>
      <c r="M66" s="33">
        <v>4</v>
      </c>
      <c r="N66" s="33">
        <v>8</v>
      </c>
      <c r="O66" s="36">
        <v>5</v>
      </c>
      <c r="P66" s="33">
        <v>0</v>
      </c>
      <c r="Q66" s="33">
        <v>12</v>
      </c>
      <c r="R66" s="38">
        <v>0</v>
      </c>
      <c r="S66" s="212">
        <f t="shared" si="0"/>
        <v>0</v>
      </c>
      <c r="T66" s="213">
        <f t="shared" si="1"/>
        <v>59</v>
      </c>
      <c r="U66" s="212" t="str">
        <f t="shared" si="2"/>
        <v>TB</v>
      </c>
      <c r="V66" s="214" t="s">
        <v>329</v>
      </c>
      <c r="W66" s="212" t="s">
        <v>26</v>
      </c>
      <c r="X66" s="17"/>
    </row>
    <row r="67" spans="1:24" s="283" customFormat="1" ht="18" customHeight="1" x14ac:dyDescent="0.25">
      <c r="A67" s="49">
        <v>54</v>
      </c>
      <c r="B67" s="74" t="s">
        <v>459</v>
      </c>
      <c r="C67" s="74">
        <v>2110060054</v>
      </c>
      <c r="D67" s="75" t="s">
        <v>330</v>
      </c>
      <c r="E67" s="76" t="s">
        <v>160</v>
      </c>
      <c r="F67" s="211"/>
      <c r="G67" s="74"/>
      <c r="H67" s="74"/>
      <c r="I67" s="74"/>
      <c r="J67" s="74"/>
      <c r="K67" s="33">
        <v>25</v>
      </c>
      <c r="L67" s="33">
        <v>5</v>
      </c>
      <c r="M67" s="33">
        <v>4</v>
      </c>
      <c r="N67" s="33">
        <v>8</v>
      </c>
      <c r="O67" s="36">
        <v>5</v>
      </c>
      <c r="P67" s="33">
        <v>0</v>
      </c>
      <c r="Q67" s="33">
        <v>13</v>
      </c>
      <c r="R67" s="38">
        <v>0</v>
      </c>
      <c r="S67" s="212">
        <f t="shared" si="0"/>
        <v>0</v>
      </c>
      <c r="T67" s="213">
        <f t="shared" si="1"/>
        <v>60</v>
      </c>
      <c r="U67" s="212" t="str">
        <f t="shared" si="2"/>
        <v>TB</v>
      </c>
      <c r="V67" s="214" t="s">
        <v>331</v>
      </c>
      <c r="W67" s="212" t="s">
        <v>26</v>
      </c>
      <c r="X67" s="17"/>
    </row>
    <row r="68" spans="1:24" s="283" customFormat="1" ht="18" customHeight="1" x14ac:dyDescent="0.25">
      <c r="A68" s="17">
        <v>55</v>
      </c>
      <c r="B68" s="74" t="s">
        <v>459</v>
      </c>
      <c r="C68" s="74">
        <v>2110060055</v>
      </c>
      <c r="D68" s="75" t="s">
        <v>332</v>
      </c>
      <c r="E68" s="76" t="s">
        <v>333</v>
      </c>
      <c r="F68" s="211"/>
      <c r="G68" s="74"/>
      <c r="H68" s="74"/>
      <c r="I68" s="74"/>
      <c r="J68" s="74"/>
      <c r="K68" s="33">
        <v>25</v>
      </c>
      <c r="L68" s="33">
        <v>5</v>
      </c>
      <c r="M68" s="33">
        <v>4</v>
      </c>
      <c r="N68" s="33">
        <v>5</v>
      </c>
      <c r="O68" s="36">
        <v>5</v>
      </c>
      <c r="P68" s="33">
        <v>0</v>
      </c>
      <c r="Q68" s="33">
        <v>15</v>
      </c>
      <c r="R68" s="38">
        <v>0</v>
      </c>
      <c r="S68" s="212">
        <f t="shared" si="0"/>
        <v>1</v>
      </c>
      <c r="T68" s="213">
        <f t="shared" si="1"/>
        <v>60</v>
      </c>
      <c r="U68" s="212" t="str">
        <f t="shared" si="2"/>
        <v>TB</v>
      </c>
      <c r="V68" s="214" t="s">
        <v>85</v>
      </c>
      <c r="W68" s="212" t="s">
        <v>57</v>
      </c>
      <c r="X68" s="48"/>
    </row>
    <row r="69" spans="1:24" s="283" customFormat="1" ht="18" customHeight="1" x14ac:dyDescent="0.2">
      <c r="A69" s="49">
        <v>56</v>
      </c>
      <c r="B69" s="74" t="s">
        <v>459</v>
      </c>
      <c r="C69" s="74">
        <v>2110060056</v>
      </c>
      <c r="D69" s="86" t="s">
        <v>334</v>
      </c>
      <c r="E69" s="76" t="s">
        <v>54</v>
      </c>
      <c r="F69" s="211"/>
      <c r="G69" s="74">
        <v>5</v>
      </c>
      <c r="H69" s="74"/>
      <c r="I69" s="74"/>
      <c r="J69" s="74"/>
      <c r="K69" s="33">
        <v>20</v>
      </c>
      <c r="L69" s="33">
        <v>7</v>
      </c>
      <c r="M69" s="33">
        <v>8</v>
      </c>
      <c r="N69" s="33">
        <v>5</v>
      </c>
      <c r="O69" s="243">
        <v>5</v>
      </c>
      <c r="P69" s="33">
        <v>0</v>
      </c>
      <c r="Q69" s="33">
        <v>15</v>
      </c>
      <c r="R69" s="38">
        <v>0</v>
      </c>
      <c r="S69" s="212">
        <f t="shared" si="0"/>
        <v>1</v>
      </c>
      <c r="T69" s="213">
        <f t="shared" si="1"/>
        <v>61</v>
      </c>
      <c r="U69" s="212" t="str">
        <f t="shared" si="2"/>
        <v>TB</v>
      </c>
      <c r="V69" s="214" t="s">
        <v>309</v>
      </c>
      <c r="W69" s="212" t="s">
        <v>57</v>
      </c>
      <c r="X69" s="54"/>
    </row>
    <row r="70" spans="1:24" s="283" customFormat="1" ht="18" customHeight="1" x14ac:dyDescent="0.2">
      <c r="A70" s="17">
        <v>57</v>
      </c>
      <c r="B70" s="80" t="s">
        <v>459</v>
      </c>
      <c r="C70" s="80">
        <v>2110060057</v>
      </c>
      <c r="D70" s="81" t="s">
        <v>335</v>
      </c>
      <c r="E70" s="82" t="s">
        <v>54</v>
      </c>
      <c r="F70" s="219"/>
      <c r="G70" s="80"/>
      <c r="H70" s="80"/>
      <c r="I70" s="80"/>
      <c r="J70" s="80"/>
      <c r="K70" s="38">
        <v>25</v>
      </c>
      <c r="L70" s="38">
        <v>5</v>
      </c>
      <c r="M70" s="38">
        <v>4</v>
      </c>
      <c r="N70" s="38">
        <v>8</v>
      </c>
      <c r="O70" s="242">
        <v>5</v>
      </c>
      <c r="P70" s="38">
        <v>0</v>
      </c>
      <c r="Q70" s="38">
        <v>15</v>
      </c>
      <c r="R70" s="38">
        <v>0</v>
      </c>
      <c r="S70" s="220">
        <f t="shared" si="0"/>
        <v>3</v>
      </c>
      <c r="T70" s="221">
        <f t="shared" si="1"/>
        <v>65</v>
      </c>
      <c r="U70" s="220" t="str">
        <f t="shared" si="2"/>
        <v>TB</v>
      </c>
      <c r="V70" s="222" t="s">
        <v>336</v>
      </c>
      <c r="W70" s="220" t="s">
        <v>29</v>
      </c>
      <c r="X70" s="22"/>
    </row>
    <row r="71" spans="1:24" s="283" customFormat="1" ht="18" customHeight="1" x14ac:dyDescent="0.2">
      <c r="A71" s="50">
        <v>58</v>
      </c>
      <c r="B71" s="77" t="s">
        <v>459</v>
      </c>
      <c r="C71" s="77">
        <v>2110060058</v>
      </c>
      <c r="D71" s="78" t="s">
        <v>337</v>
      </c>
      <c r="E71" s="79" t="s">
        <v>54</v>
      </c>
      <c r="F71" s="215"/>
      <c r="G71" s="77"/>
      <c r="H71" s="77"/>
      <c r="I71" s="77"/>
      <c r="J71" s="77"/>
      <c r="K71" s="31"/>
      <c r="L71" s="31"/>
      <c r="M71" s="31"/>
      <c r="N71" s="31"/>
      <c r="O71" s="244"/>
      <c r="P71" s="31"/>
      <c r="Q71" s="31"/>
      <c r="R71" s="31"/>
      <c r="S71" s="216"/>
      <c r="T71" s="217"/>
      <c r="U71" s="216"/>
      <c r="V71" s="218"/>
      <c r="W71" s="216"/>
      <c r="X71" s="277"/>
    </row>
    <row r="72" spans="1:24" s="283" customFormat="1" ht="18" customHeight="1" x14ac:dyDescent="0.25">
      <c r="A72" s="17">
        <v>59</v>
      </c>
      <c r="B72" s="74" t="s">
        <v>459</v>
      </c>
      <c r="C72" s="74">
        <v>2110060059</v>
      </c>
      <c r="D72" s="86" t="s">
        <v>338</v>
      </c>
      <c r="E72" s="76" t="s">
        <v>54</v>
      </c>
      <c r="F72" s="211"/>
      <c r="G72" s="74"/>
      <c r="H72" s="74"/>
      <c r="I72" s="74"/>
      <c r="J72" s="74"/>
      <c r="K72" s="33">
        <v>25</v>
      </c>
      <c r="L72" s="33">
        <v>5</v>
      </c>
      <c r="M72" s="33">
        <v>4</v>
      </c>
      <c r="N72" s="33">
        <v>10</v>
      </c>
      <c r="O72" s="36">
        <v>5</v>
      </c>
      <c r="P72" s="33">
        <v>0</v>
      </c>
      <c r="Q72" s="33">
        <v>15</v>
      </c>
      <c r="R72" s="38">
        <v>0</v>
      </c>
      <c r="S72" s="212">
        <f t="shared" si="0"/>
        <v>0</v>
      </c>
      <c r="T72" s="213">
        <f t="shared" si="1"/>
        <v>64</v>
      </c>
      <c r="U72" s="212" t="str">
        <f t="shared" si="2"/>
        <v>TB</v>
      </c>
      <c r="V72" s="214" t="s">
        <v>280</v>
      </c>
      <c r="W72" s="212" t="s">
        <v>26</v>
      </c>
      <c r="X72" s="17"/>
    </row>
    <row r="73" spans="1:24" s="283" customFormat="1" ht="18" customHeight="1" x14ac:dyDescent="0.25">
      <c r="A73" s="49">
        <v>60</v>
      </c>
      <c r="B73" s="74" t="s">
        <v>459</v>
      </c>
      <c r="C73" s="74">
        <v>2110060060</v>
      </c>
      <c r="D73" s="75" t="s">
        <v>339</v>
      </c>
      <c r="E73" s="76" t="s">
        <v>54</v>
      </c>
      <c r="F73" s="211"/>
      <c r="G73" s="74"/>
      <c r="H73" s="74"/>
      <c r="I73" s="74"/>
      <c r="J73" s="74"/>
      <c r="K73" s="33">
        <v>25</v>
      </c>
      <c r="L73" s="33">
        <v>7</v>
      </c>
      <c r="M73" s="33">
        <v>8</v>
      </c>
      <c r="N73" s="33">
        <v>5</v>
      </c>
      <c r="O73" s="36">
        <v>5</v>
      </c>
      <c r="P73" s="33">
        <v>0</v>
      </c>
      <c r="Q73" s="33">
        <v>15</v>
      </c>
      <c r="R73" s="38">
        <v>5</v>
      </c>
      <c r="S73" s="212">
        <f t="shared" si="0"/>
        <v>3</v>
      </c>
      <c r="T73" s="213">
        <f t="shared" si="1"/>
        <v>73</v>
      </c>
      <c r="U73" s="212" t="str">
        <f t="shared" si="2"/>
        <v>Khá</v>
      </c>
      <c r="V73" s="214" t="s">
        <v>238</v>
      </c>
      <c r="W73" s="212" t="s">
        <v>29</v>
      </c>
      <c r="X73" s="34"/>
    </row>
    <row r="74" spans="1:24" s="283" customFormat="1" ht="18" customHeight="1" x14ac:dyDescent="0.25">
      <c r="A74" s="17">
        <v>61</v>
      </c>
      <c r="B74" s="74" t="s">
        <v>459</v>
      </c>
      <c r="C74" s="74">
        <v>2110060061</v>
      </c>
      <c r="D74" s="75" t="s">
        <v>340</v>
      </c>
      <c r="E74" s="76" t="s">
        <v>54</v>
      </c>
      <c r="F74" s="211"/>
      <c r="G74" s="74"/>
      <c r="H74" s="74"/>
      <c r="I74" s="74"/>
      <c r="J74" s="74"/>
      <c r="K74" s="33">
        <v>25</v>
      </c>
      <c r="L74" s="33">
        <v>7</v>
      </c>
      <c r="M74" s="33">
        <v>4</v>
      </c>
      <c r="N74" s="33">
        <v>5</v>
      </c>
      <c r="O74" s="36">
        <v>5</v>
      </c>
      <c r="P74" s="33">
        <v>0</v>
      </c>
      <c r="Q74" s="33">
        <v>15</v>
      </c>
      <c r="R74" s="38">
        <v>0</v>
      </c>
      <c r="S74" s="212">
        <f t="shared" si="0"/>
        <v>3</v>
      </c>
      <c r="T74" s="213">
        <f t="shared" si="1"/>
        <v>64</v>
      </c>
      <c r="U74" s="212" t="str">
        <f t="shared" si="2"/>
        <v>TB</v>
      </c>
      <c r="V74" s="214" t="s">
        <v>271</v>
      </c>
      <c r="W74" s="212" t="s">
        <v>29</v>
      </c>
      <c r="X74" s="34"/>
    </row>
    <row r="75" spans="1:24" s="283" customFormat="1" ht="18" customHeight="1" x14ac:dyDescent="0.25">
      <c r="A75" s="49">
        <v>62</v>
      </c>
      <c r="B75" s="74" t="s">
        <v>459</v>
      </c>
      <c r="C75" s="74">
        <v>2110060062</v>
      </c>
      <c r="D75" s="75" t="s">
        <v>232</v>
      </c>
      <c r="E75" s="76" t="s">
        <v>341</v>
      </c>
      <c r="F75" s="211"/>
      <c r="G75" s="74">
        <v>5</v>
      </c>
      <c r="H75" s="74"/>
      <c r="I75" s="74"/>
      <c r="J75" s="74"/>
      <c r="K75" s="33">
        <v>20</v>
      </c>
      <c r="L75" s="33">
        <v>7</v>
      </c>
      <c r="M75" s="33">
        <v>8</v>
      </c>
      <c r="N75" s="33">
        <v>8</v>
      </c>
      <c r="O75" s="36">
        <v>5</v>
      </c>
      <c r="P75" s="33">
        <v>0</v>
      </c>
      <c r="Q75" s="33">
        <v>10</v>
      </c>
      <c r="R75" s="38">
        <v>0</v>
      </c>
      <c r="S75" s="212">
        <f t="shared" si="0"/>
        <v>1</v>
      </c>
      <c r="T75" s="213">
        <f t="shared" si="1"/>
        <v>59</v>
      </c>
      <c r="U75" s="212" t="str">
        <f t="shared" si="2"/>
        <v>TB</v>
      </c>
      <c r="V75" s="214" t="s">
        <v>303</v>
      </c>
      <c r="W75" s="212" t="s">
        <v>57</v>
      </c>
      <c r="X75" s="34"/>
    </row>
    <row r="76" spans="1:24" s="283" customFormat="1" ht="18" customHeight="1" x14ac:dyDescent="0.25">
      <c r="A76" s="17">
        <v>63</v>
      </c>
      <c r="B76" s="74" t="s">
        <v>459</v>
      </c>
      <c r="C76" s="74">
        <v>2110060063</v>
      </c>
      <c r="D76" s="75" t="s">
        <v>342</v>
      </c>
      <c r="E76" s="76" t="s">
        <v>202</v>
      </c>
      <c r="F76" s="211"/>
      <c r="G76" s="74"/>
      <c r="H76" s="74"/>
      <c r="I76" s="74"/>
      <c r="J76" s="74"/>
      <c r="K76" s="33">
        <v>25</v>
      </c>
      <c r="L76" s="33">
        <v>5</v>
      </c>
      <c r="M76" s="33">
        <v>4</v>
      </c>
      <c r="N76" s="33">
        <v>8</v>
      </c>
      <c r="O76" s="33">
        <v>5</v>
      </c>
      <c r="P76" s="33">
        <v>0</v>
      </c>
      <c r="Q76" s="33">
        <v>15</v>
      </c>
      <c r="R76" s="38">
        <v>0</v>
      </c>
      <c r="S76" s="212">
        <f t="shared" si="0"/>
        <v>3</v>
      </c>
      <c r="T76" s="213">
        <f t="shared" si="1"/>
        <v>65</v>
      </c>
      <c r="U76" s="212" t="str">
        <f t="shared" si="2"/>
        <v>TB</v>
      </c>
      <c r="V76" s="214" t="s">
        <v>155</v>
      </c>
      <c r="W76" s="212" t="s">
        <v>29</v>
      </c>
      <c r="X76" s="34"/>
    </row>
    <row r="77" spans="1:24" s="283" customFormat="1" ht="18" customHeight="1" x14ac:dyDescent="0.25">
      <c r="A77" s="49">
        <v>64</v>
      </c>
      <c r="B77" s="74" t="s">
        <v>459</v>
      </c>
      <c r="C77" s="74">
        <v>2110060064</v>
      </c>
      <c r="D77" s="75" t="s">
        <v>244</v>
      </c>
      <c r="E77" s="76" t="s">
        <v>55</v>
      </c>
      <c r="F77" s="245"/>
      <c r="G77" s="122"/>
      <c r="H77" s="122"/>
      <c r="I77" s="122"/>
      <c r="J77" s="122"/>
      <c r="K77" s="246">
        <v>25</v>
      </c>
      <c r="L77" s="246">
        <v>7</v>
      </c>
      <c r="M77" s="246">
        <v>8</v>
      </c>
      <c r="N77" s="246">
        <v>5</v>
      </c>
      <c r="O77" s="247">
        <v>5</v>
      </c>
      <c r="P77" s="246">
        <v>0</v>
      </c>
      <c r="Q77" s="247">
        <v>15</v>
      </c>
      <c r="R77" s="248">
        <v>10</v>
      </c>
      <c r="S77" s="212">
        <f t="shared" si="0"/>
        <v>3</v>
      </c>
      <c r="T77" s="226">
        <f t="shared" si="1"/>
        <v>78</v>
      </c>
      <c r="U77" s="227" t="str">
        <f t="shared" si="2"/>
        <v>Khá</v>
      </c>
      <c r="V77" s="228" t="s">
        <v>235</v>
      </c>
      <c r="W77" s="227" t="s">
        <v>29</v>
      </c>
      <c r="X77" s="34"/>
    </row>
    <row r="78" spans="1:24" s="283" customFormat="1" ht="18" customHeight="1" x14ac:dyDescent="0.25">
      <c r="A78" s="17">
        <v>65</v>
      </c>
      <c r="B78" s="80" t="s">
        <v>459</v>
      </c>
      <c r="C78" s="80">
        <v>2110060065</v>
      </c>
      <c r="D78" s="81" t="s">
        <v>343</v>
      </c>
      <c r="E78" s="82" t="s">
        <v>344</v>
      </c>
      <c r="F78" s="219"/>
      <c r="G78" s="80"/>
      <c r="H78" s="80"/>
      <c r="I78" s="80"/>
      <c r="J78" s="80"/>
      <c r="K78" s="38">
        <v>25</v>
      </c>
      <c r="L78" s="38">
        <v>7</v>
      </c>
      <c r="M78" s="38">
        <v>4</v>
      </c>
      <c r="N78" s="38">
        <v>5</v>
      </c>
      <c r="O78" s="38">
        <v>5</v>
      </c>
      <c r="P78" s="38">
        <v>0</v>
      </c>
      <c r="Q78" s="38">
        <v>15</v>
      </c>
      <c r="R78" s="38">
        <v>0</v>
      </c>
      <c r="S78" s="220">
        <f t="shared" si="0"/>
        <v>3</v>
      </c>
      <c r="T78" s="221">
        <f t="shared" si="1"/>
        <v>64</v>
      </c>
      <c r="U78" s="220" t="str">
        <f t="shared" si="2"/>
        <v>TB</v>
      </c>
      <c r="V78" s="222" t="s">
        <v>315</v>
      </c>
      <c r="W78" s="220" t="s">
        <v>29</v>
      </c>
      <c r="X78" s="281"/>
    </row>
    <row r="79" spans="1:24" s="283" customFormat="1" ht="18" customHeight="1" x14ac:dyDescent="0.25">
      <c r="A79" s="49">
        <v>66</v>
      </c>
      <c r="B79" s="74" t="s">
        <v>459</v>
      </c>
      <c r="C79" s="74">
        <v>2110060066</v>
      </c>
      <c r="D79" s="75" t="s">
        <v>345</v>
      </c>
      <c r="E79" s="76" t="s">
        <v>344</v>
      </c>
      <c r="F79" s="211"/>
      <c r="G79" s="74">
        <v>5</v>
      </c>
      <c r="H79" s="74"/>
      <c r="I79" s="74"/>
      <c r="J79" s="74"/>
      <c r="K79" s="230">
        <v>20</v>
      </c>
      <c r="L79" s="230">
        <v>5</v>
      </c>
      <c r="M79" s="230">
        <v>4</v>
      </c>
      <c r="N79" s="230">
        <v>5</v>
      </c>
      <c r="O79" s="231">
        <v>5</v>
      </c>
      <c r="P79" s="230">
        <v>0</v>
      </c>
      <c r="Q79" s="230">
        <v>12</v>
      </c>
      <c r="R79" s="38">
        <v>0</v>
      </c>
      <c r="S79" s="212">
        <f t="shared" si="0"/>
        <v>1</v>
      </c>
      <c r="T79" s="213">
        <f t="shared" si="1"/>
        <v>52</v>
      </c>
      <c r="U79" s="212" t="str">
        <f t="shared" si="2"/>
        <v>TB</v>
      </c>
      <c r="V79" s="214" t="s">
        <v>85</v>
      </c>
      <c r="W79" s="212" t="s">
        <v>57</v>
      </c>
      <c r="X79" s="281"/>
    </row>
    <row r="80" spans="1:24" s="283" customFormat="1" ht="18" customHeight="1" x14ac:dyDescent="0.25">
      <c r="A80" s="17">
        <v>67</v>
      </c>
      <c r="B80" s="111" t="s">
        <v>459</v>
      </c>
      <c r="C80" s="111">
        <v>2110060067</v>
      </c>
      <c r="D80" s="112" t="s">
        <v>346</v>
      </c>
      <c r="E80" s="113" t="s">
        <v>347</v>
      </c>
      <c r="F80" s="234"/>
      <c r="G80" s="111"/>
      <c r="H80" s="111"/>
      <c r="I80" s="111"/>
      <c r="J80" s="235"/>
      <c r="K80" s="30">
        <v>25</v>
      </c>
      <c r="L80" s="30">
        <v>5</v>
      </c>
      <c r="M80" s="30">
        <v>4</v>
      </c>
      <c r="N80" s="30">
        <v>5</v>
      </c>
      <c r="O80" s="30">
        <v>5</v>
      </c>
      <c r="P80" s="30">
        <v>0</v>
      </c>
      <c r="Q80" s="30">
        <v>12</v>
      </c>
      <c r="R80" s="249">
        <v>0</v>
      </c>
      <c r="S80" s="237">
        <f t="shared" si="0"/>
        <v>1</v>
      </c>
      <c r="T80" s="250">
        <f t="shared" si="1"/>
        <v>57</v>
      </c>
      <c r="U80" s="237" t="str">
        <f t="shared" si="2"/>
        <v>TB</v>
      </c>
      <c r="V80" s="238" t="s">
        <v>116</v>
      </c>
      <c r="W80" s="237" t="s">
        <v>57</v>
      </c>
      <c r="X80" s="281"/>
    </row>
    <row r="81" spans="1:24" s="283" customFormat="1" ht="18" customHeight="1" x14ac:dyDescent="0.25">
      <c r="A81" s="49">
        <v>68</v>
      </c>
      <c r="B81" s="74" t="s">
        <v>459</v>
      </c>
      <c r="C81" s="74">
        <v>2110060068</v>
      </c>
      <c r="D81" s="75" t="s">
        <v>325</v>
      </c>
      <c r="E81" s="76" t="s">
        <v>105</v>
      </c>
      <c r="F81" s="211"/>
      <c r="G81" s="74"/>
      <c r="H81" s="74"/>
      <c r="I81" s="74"/>
      <c r="J81" s="74"/>
      <c r="K81" s="251">
        <v>25</v>
      </c>
      <c r="L81" s="251">
        <v>5</v>
      </c>
      <c r="M81" s="251">
        <v>8</v>
      </c>
      <c r="N81" s="251">
        <v>5</v>
      </c>
      <c r="O81" s="252">
        <v>5</v>
      </c>
      <c r="P81" s="251">
        <v>0</v>
      </c>
      <c r="Q81" s="251">
        <v>13</v>
      </c>
      <c r="R81" s="38">
        <v>0</v>
      </c>
      <c r="S81" s="212">
        <f t="shared" si="0"/>
        <v>3</v>
      </c>
      <c r="T81" s="213">
        <f t="shared" si="1"/>
        <v>64</v>
      </c>
      <c r="U81" s="212" t="str">
        <f t="shared" si="2"/>
        <v>TB</v>
      </c>
      <c r="V81" s="214" t="s">
        <v>348</v>
      </c>
      <c r="W81" s="212" t="s">
        <v>29</v>
      </c>
      <c r="X81" s="34"/>
    </row>
    <row r="82" spans="1:24" s="283" customFormat="1" ht="18" customHeight="1" x14ac:dyDescent="0.25">
      <c r="A82" s="17">
        <v>69</v>
      </c>
      <c r="B82" s="74" t="s">
        <v>459</v>
      </c>
      <c r="C82" s="74">
        <v>2110060069</v>
      </c>
      <c r="D82" s="75" t="s">
        <v>349</v>
      </c>
      <c r="E82" s="76" t="s">
        <v>59</v>
      </c>
      <c r="F82" s="211"/>
      <c r="G82" s="74"/>
      <c r="H82" s="74"/>
      <c r="I82" s="74"/>
      <c r="J82" s="74"/>
      <c r="K82" s="33">
        <v>25</v>
      </c>
      <c r="L82" s="33">
        <v>7</v>
      </c>
      <c r="M82" s="33">
        <v>4</v>
      </c>
      <c r="N82" s="33">
        <v>5</v>
      </c>
      <c r="O82" s="36">
        <v>5</v>
      </c>
      <c r="P82" s="33">
        <v>0</v>
      </c>
      <c r="Q82" s="33">
        <v>15</v>
      </c>
      <c r="R82" s="38">
        <v>0</v>
      </c>
      <c r="S82" s="212">
        <f t="shared" si="0"/>
        <v>3</v>
      </c>
      <c r="T82" s="213">
        <f t="shared" si="1"/>
        <v>64</v>
      </c>
      <c r="U82" s="212" t="str">
        <f t="shared" si="2"/>
        <v>TB</v>
      </c>
      <c r="V82" s="214" t="s">
        <v>235</v>
      </c>
      <c r="W82" s="212" t="s">
        <v>29</v>
      </c>
      <c r="X82" s="34"/>
    </row>
    <row r="83" spans="1:24" s="283" customFormat="1" ht="18" customHeight="1" x14ac:dyDescent="0.25">
      <c r="A83" s="49">
        <v>70</v>
      </c>
      <c r="B83" s="74" t="s">
        <v>459</v>
      </c>
      <c r="C83" s="74">
        <v>2110060070</v>
      </c>
      <c r="D83" s="75" t="s">
        <v>350</v>
      </c>
      <c r="E83" s="76" t="s">
        <v>59</v>
      </c>
      <c r="F83" s="211"/>
      <c r="G83" s="74"/>
      <c r="H83" s="74"/>
      <c r="I83" s="74"/>
      <c r="J83" s="74"/>
      <c r="K83" s="33">
        <v>25</v>
      </c>
      <c r="L83" s="33">
        <v>7</v>
      </c>
      <c r="M83" s="33">
        <v>8</v>
      </c>
      <c r="N83" s="33">
        <v>10</v>
      </c>
      <c r="O83" s="36">
        <v>5</v>
      </c>
      <c r="P83" s="33">
        <v>0</v>
      </c>
      <c r="Q83" s="33">
        <v>15</v>
      </c>
      <c r="R83" s="38">
        <v>5</v>
      </c>
      <c r="S83" s="212">
        <f t="shared" si="0"/>
        <v>3</v>
      </c>
      <c r="T83" s="213">
        <f t="shared" si="1"/>
        <v>78</v>
      </c>
      <c r="U83" s="212" t="str">
        <f t="shared" si="2"/>
        <v>Khá</v>
      </c>
      <c r="V83" s="214" t="s">
        <v>238</v>
      </c>
      <c r="W83" s="212" t="s">
        <v>29</v>
      </c>
      <c r="X83" s="34"/>
    </row>
    <row r="84" spans="1:24" s="283" customFormat="1" ht="18" customHeight="1" x14ac:dyDescent="0.25">
      <c r="A84" s="17">
        <v>71</v>
      </c>
      <c r="B84" s="74" t="s">
        <v>459</v>
      </c>
      <c r="C84" s="74">
        <v>2110060071</v>
      </c>
      <c r="D84" s="75" t="s">
        <v>351</v>
      </c>
      <c r="E84" s="76" t="s">
        <v>59</v>
      </c>
      <c r="F84" s="211"/>
      <c r="G84" s="74"/>
      <c r="H84" s="74"/>
      <c r="I84" s="74"/>
      <c r="J84" s="74"/>
      <c r="K84" s="33">
        <v>25</v>
      </c>
      <c r="L84" s="33">
        <v>7</v>
      </c>
      <c r="M84" s="33">
        <v>4</v>
      </c>
      <c r="N84" s="33">
        <v>5</v>
      </c>
      <c r="O84" s="36">
        <v>5</v>
      </c>
      <c r="P84" s="33">
        <v>0</v>
      </c>
      <c r="Q84" s="33">
        <v>15</v>
      </c>
      <c r="R84" s="38">
        <v>0</v>
      </c>
      <c r="S84" s="212">
        <f t="shared" si="0"/>
        <v>3</v>
      </c>
      <c r="T84" s="213">
        <f t="shared" si="1"/>
        <v>64</v>
      </c>
      <c r="U84" s="212" t="str">
        <f t="shared" si="2"/>
        <v>TB</v>
      </c>
      <c r="V84" s="214" t="s">
        <v>238</v>
      </c>
      <c r="W84" s="212" t="s">
        <v>29</v>
      </c>
      <c r="X84" s="34"/>
    </row>
    <row r="85" spans="1:24" s="283" customFormat="1" ht="18" customHeight="1" x14ac:dyDescent="0.25">
      <c r="A85" s="49">
        <v>72</v>
      </c>
      <c r="B85" s="74" t="s">
        <v>459</v>
      </c>
      <c r="C85" s="74">
        <v>2110060072</v>
      </c>
      <c r="D85" s="75" t="s">
        <v>352</v>
      </c>
      <c r="E85" s="76" t="s">
        <v>107</v>
      </c>
      <c r="F85" s="211"/>
      <c r="G85" s="74"/>
      <c r="H85" s="74"/>
      <c r="I85" s="74"/>
      <c r="J85" s="74"/>
      <c r="K85" s="33">
        <v>25</v>
      </c>
      <c r="L85" s="33">
        <v>5</v>
      </c>
      <c r="M85" s="33">
        <v>4</v>
      </c>
      <c r="N85" s="33">
        <v>5</v>
      </c>
      <c r="O85" s="36">
        <v>5</v>
      </c>
      <c r="P85" s="33">
        <v>0</v>
      </c>
      <c r="Q85" s="33">
        <v>15</v>
      </c>
      <c r="R85" s="38">
        <v>0</v>
      </c>
      <c r="S85" s="212">
        <f t="shared" si="0"/>
        <v>3</v>
      </c>
      <c r="T85" s="213">
        <f t="shared" si="1"/>
        <v>62</v>
      </c>
      <c r="U85" s="212" t="str">
        <f t="shared" si="2"/>
        <v>TB</v>
      </c>
      <c r="V85" s="214" t="s">
        <v>89</v>
      </c>
      <c r="W85" s="212" t="s">
        <v>29</v>
      </c>
      <c r="X85" s="34"/>
    </row>
    <row r="86" spans="1:24" s="283" customFormat="1" ht="18" customHeight="1" x14ac:dyDescent="0.2">
      <c r="A86" s="23">
        <v>73</v>
      </c>
      <c r="B86" s="77" t="s">
        <v>459</v>
      </c>
      <c r="C86" s="77">
        <v>2110060073</v>
      </c>
      <c r="D86" s="78" t="s">
        <v>353</v>
      </c>
      <c r="E86" s="79" t="s">
        <v>107</v>
      </c>
      <c r="F86" s="215"/>
      <c r="G86" s="77"/>
      <c r="H86" s="77"/>
      <c r="I86" s="77"/>
      <c r="J86" s="77"/>
      <c r="K86" s="31"/>
      <c r="L86" s="31"/>
      <c r="M86" s="31"/>
      <c r="N86" s="31"/>
      <c r="O86" s="244"/>
      <c r="P86" s="31"/>
      <c r="Q86" s="31"/>
      <c r="R86" s="31"/>
      <c r="S86" s="216"/>
      <c r="T86" s="217"/>
      <c r="U86" s="216"/>
      <c r="V86" s="218"/>
      <c r="W86" s="216"/>
      <c r="X86" s="32"/>
    </row>
    <row r="87" spans="1:24" s="283" customFormat="1" ht="18" customHeight="1" x14ac:dyDescent="0.2">
      <c r="A87" s="49">
        <v>74</v>
      </c>
      <c r="B87" s="80" t="s">
        <v>459</v>
      </c>
      <c r="C87" s="80">
        <v>2110060074</v>
      </c>
      <c r="D87" s="81" t="s">
        <v>354</v>
      </c>
      <c r="E87" s="82" t="s">
        <v>107</v>
      </c>
      <c r="F87" s="219"/>
      <c r="G87" s="80"/>
      <c r="H87" s="80"/>
      <c r="I87" s="80"/>
      <c r="J87" s="80"/>
      <c r="K87" s="38">
        <v>0</v>
      </c>
      <c r="L87" s="38">
        <v>0</v>
      </c>
      <c r="M87" s="38">
        <v>0</v>
      </c>
      <c r="N87" s="38">
        <v>0</v>
      </c>
      <c r="O87" s="242">
        <v>0</v>
      </c>
      <c r="P87" s="38">
        <v>0</v>
      </c>
      <c r="Q87" s="38">
        <v>0</v>
      </c>
      <c r="R87" s="38">
        <v>0</v>
      </c>
      <c r="S87" s="220">
        <f t="shared" si="0"/>
        <v>0</v>
      </c>
      <c r="T87" s="221">
        <f t="shared" si="1"/>
        <v>0</v>
      </c>
      <c r="U87" s="220" t="str">
        <f t="shared" si="2"/>
        <v>Yếu</v>
      </c>
      <c r="V87" s="222" t="s">
        <v>355</v>
      </c>
      <c r="W87" s="220" t="s">
        <v>26</v>
      </c>
      <c r="X87" s="34"/>
    </row>
    <row r="88" spans="1:24" s="283" customFormat="1" ht="18" customHeight="1" x14ac:dyDescent="0.25">
      <c r="A88" s="17">
        <v>75</v>
      </c>
      <c r="B88" s="74" t="s">
        <v>459</v>
      </c>
      <c r="C88" s="74">
        <v>2110060075</v>
      </c>
      <c r="D88" s="75" t="s">
        <v>356</v>
      </c>
      <c r="E88" s="76" t="s">
        <v>107</v>
      </c>
      <c r="F88" s="211"/>
      <c r="G88" s="74"/>
      <c r="H88" s="74"/>
      <c r="I88" s="74"/>
      <c r="J88" s="74"/>
      <c r="K88" s="33">
        <v>25</v>
      </c>
      <c r="L88" s="33">
        <v>7</v>
      </c>
      <c r="M88" s="33">
        <v>8</v>
      </c>
      <c r="N88" s="33">
        <v>10</v>
      </c>
      <c r="O88" s="36">
        <v>5</v>
      </c>
      <c r="P88" s="33">
        <v>0</v>
      </c>
      <c r="Q88" s="33">
        <v>15</v>
      </c>
      <c r="R88" s="38">
        <v>5</v>
      </c>
      <c r="S88" s="212">
        <f t="shared" si="0"/>
        <v>1</v>
      </c>
      <c r="T88" s="213">
        <f t="shared" si="1"/>
        <v>76</v>
      </c>
      <c r="U88" s="212" t="str">
        <f t="shared" si="2"/>
        <v>Khá</v>
      </c>
      <c r="V88" s="214" t="s">
        <v>303</v>
      </c>
      <c r="W88" s="212" t="s">
        <v>57</v>
      </c>
      <c r="X88" s="34"/>
    </row>
    <row r="89" spans="1:24" s="283" customFormat="1" ht="18" customHeight="1" x14ac:dyDescent="0.25">
      <c r="A89" s="49">
        <v>76</v>
      </c>
      <c r="B89" s="74" t="s">
        <v>459</v>
      </c>
      <c r="C89" s="74">
        <v>2110060076</v>
      </c>
      <c r="D89" s="75" t="s">
        <v>357</v>
      </c>
      <c r="E89" s="76" t="s">
        <v>358</v>
      </c>
      <c r="F89" s="211"/>
      <c r="G89" s="74"/>
      <c r="H89" s="74"/>
      <c r="I89" s="74"/>
      <c r="J89" s="74"/>
      <c r="K89" s="33">
        <v>25</v>
      </c>
      <c r="L89" s="33">
        <v>7</v>
      </c>
      <c r="M89" s="33">
        <v>4</v>
      </c>
      <c r="N89" s="33">
        <v>10</v>
      </c>
      <c r="O89" s="36">
        <v>5</v>
      </c>
      <c r="P89" s="33">
        <v>0</v>
      </c>
      <c r="Q89" s="33">
        <v>15</v>
      </c>
      <c r="R89" s="38">
        <v>0</v>
      </c>
      <c r="S89" s="212">
        <f t="shared" si="0"/>
        <v>0</v>
      </c>
      <c r="T89" s="213">
        <f t="shared" si="1"/>
        <v>66</v>
      </c>
      <c r="U89" s="212" t="str">
        <f t="shared" si="2"/>
        <v>TB</v>
      </c>
      <c r="V89" s="214" t="s">
        <v>280</v>
      </c>
      <c r="W89" s="212" t="s">
        <v>26</v>
      </c>
      <c r="X89" s="34"/>
    </row>
    <row r="90" spans="1:24" s="283" customFormat="1" ht="18" customHeight="1" x14ac:dyDescent="0.25">
      <c r="A90" s="17">
        <v>77</v>
      </c>
      <c r="B90" s="74" t="s">
        <v>459</v>
      </c>
      <c r="C90" s="74">
        <v>2110060077</v>
      </c>
      <c r="D90" s="75" t="s">
        <v>359</v>
      </c>
      <c r="E90" s="76" t="s">
        <v>80</v>
      </c>
      <c r="F90" s="211"/>
      <c r="G90" s="74"/>
      <c r="H90" s="74"/>
      <c r="I90" s="74"/>
      <c r="J90" s="74"/>
      <c r="K90" s="33">
        <v>25</v>
      </c>
      <c r="L90" s="33">
        <v>6</v>
      </c>
      <c r="M90" s="33">
        <v>8</v>
      </c>
      <c r="N90" s="33">
        <v>5</v>
      </c>
      <c r="O90" s="36">
        <v>5</v>
      </c>
      <c r="P90" s="33">
        <v>0</v>
      </c>
      <c r="Q90" s="33">
        <v>15</v>
      </c>
      <c r="R90" s="38">
        <v>0</v>
      </c>
      <c r="S90" s="212">
        <f t="shared" si="0"/>
        <v>1</v>
      </c>
      <c r="T90" s="213">
        <f t="shared" si="1"/>
        <v>65</v>
      </c>
      <c r="U90" s="212" t="str">
        <f t="shared" si="2"/>
        <v>TB</v>
      </c>
      <c r="V90" s="214" t="s">
        <v>100</v>
      </c>
      <c r="W90" s="212" t="s">
        <v>57</v>
      </c>
      <c r="X90" s="34"/>
    </row>
    <row r="91" spans="1:24" s="283" customFormat="1" ht="18" customHeight="1" x14ac:dyDescent="0.2">
      <c r="A91" s="50">
        <v>78</v>
      </c>
      <c r="B91" s="77" t="s">
        <v>459</v>
      </c>
      <c r="C91" s="83">
        <v>2110060078</v>
      </c>
      <c r="D91" s="84" t="s">
        <v>360</v>
      </c>
      <c r="E91" s="85" t="s">
        <v>80</v>
      </c>
      <c r="F91" s="215"/>
      <c r="G91" s="77"/>
      <c r="H91" s="77"/>
      <c r="I91" s="77"/>
      <c r="J91" s="77"/>
      <c r="K91" s="31"/>
      <c r="L91" s="31"/>
      <c r="M91" s="31"/>
      <c r="N91" s="31"/>
      <c r="O91" s="244"/>
      <c r="P91" s="31"/>
      <c r="Q91" s="31"/>
      <c r="R91" s="31"/>
      <c r="S91" s="216"/>
      <c r="T91" s="217"/>
      <c r="U91" s="216"/>
      <c r="V91" s="218"/>
      <c r="W91" s="216"/>
      <c r="X91" s="32"/>
    </row>
    <row r="92" spans="1:24" s="283" customFormat="1" ht="18" customHeight="1" x14ac:dyDescent="0.2">
      <c r="A92" s="23">
        <v>79</v>
      </c>
      <c r="B92" s="77" t="s">
        <v>459</v>
      </c>
      <c r="C92" s="77">
        <v>2110060079</v>
      </c>
      <c r="D92" s="78" t="s">
        <v>361</v>
      </c>
      <c r="E92" s="79" t="s">
        <v>60</v>
      </c>
      <c r="F92" s="215"/>
      <c r="G92" s="77"/>
      <c r="H92" s="77"/>
      <c r="I92" s="77"/>
      <c r="J92" s="77"/>
      <c r="K92" s="31"/>
      <c r="L92" s="31"/>
      <c r="M92" s="31"/>
      <c r="N92" s="31"/>
      <c r="O92" s="244"/>
      <c r="P92" s="31"/>
      <c r="Q92" s="31"/>
      <c r="R92" s="31"/>
      <c r="S92" s="216"/>
      <c r="T92" s="217"/>
      <c r="U92" s="216"/>
      <c r="V92" s="218"/>
      <c r="W92" s="216"/>
      <c r="X92" s="32"/>
    </row>
    <row r="93" spans="1:24" s="283" customFormat="1" ht="18" customHeight="1" x14ac:dyDescent="0.25">
      <c r="A93" s="49">
        <v>80</v>
      </c>
      <c r="B93" s="74" t="s">
        <v>459</v>
      </c>
      <c r="C93" s="74">
        <v>2110060080</v>
      </c>
      <c r="D93" s="75" t="s">
        <v>362</v>
      </c>
      <c r="E93" s="76" t="s">
        <v>60</v>
      </c>
      <c r="F93" s="211"/>
      <c r="G93" s="74"/>
      <c r="H93" s="74"/>
      <c r="I93" s="74"/>
      <c r="J93" s="74"/>
      <c r="K93" s="33">
        <v>25</v>
      </c>
      <c r="L93" s="33">
        <v>5</v>
      </c>
      <c r="M93" s="33">
        <v>4</v>
      </c>
      <c r="N93" s="33">
        <v>5</v>
      </c>
      <c r="O93" s="36">
        <v>5</v>
      </c>
      <c r="P93" s="33">
        <v>0</v>
      </c>
      <c r="Q93" s="33">
        <v>15</v>
      </c>
      <c r="R93" s="38">
        <v>0</v>
      </c>
      <c r="S93" s="212">
        <f t="shared" si="0"/>
        <v>3</v>
      </c>
      <c r="T93" s="213">
        <f t="shared" si="1"/>
        <v>62</v>
      </c>
      <c r="U93" s="212" t="str">
        <f t="shared" si="2"/>
        <v>TB</v>
      </c>
      <c r="V93" s="214" t="s">
        <v>348</v>
      </c>
      <c r="W93" s="212" t="s">
        <v>29</v>
      </c>
      <c r="X93" s="282"/>
    </row>
    <row r="94" spans="1:24" s="283" customFormat="1" ht="18" customHeight="1" x14ac:dyDescent="0.25">
      <c r="A94" s="17">
        <v>81</v>
      </c>
      <c r="B94" s="74" t="s">
        <v>459</v>
      </c>
      <c r="C94" s="74">
        <v>2110060081</v>
      </c>
      <c r="D94" s="75" t="s">
        <v>363</v>
      </c>
      <c r="E94" s="76" t="s">
        <v>60</v>
      </c>
      <c r="F94" s="211"/>
      <c r="G94" s="74"/>
      <c r="H94" s="74"/>
      <c r="I94" s="74"/>
      <c r="J94" s="74"/>
      <c r="K94" s="63">
        <v>25</v>
      </c>
      <c r="L94" s="33">
        <v>7</v>
      </c>
      <c r="M94" s="33">
        <v>0</v>
      </c>
      <c r="N94" s="33">
        <v>5</v>
      </c>
      <c r="O94" s="36">
        <v>5</v>
      </c>
      <c r="P94" s="33">
        <v>0</v>
      </c>
      <c r="Q94" s="63">
        <v>15</v>
      </c>
      <c r="R94" s="38">
        <v>0</v>
      </c>
      <c r="S94" s="212">
        <f t="shared" si="0"/>
        <v>1</v>
      </c>
      <c r="T94" s="213">
        <f t="shared" si="1"/>
        <v>58</v>
      </c>
      <c r="U94" s="212" t="str">
        <f t="shared" si="2"/>
        <v>TB</v>
      </c>
      <c r="V94" s="214" t="s">
        <v>150</v>
      </c>
      <c r="W94" s="212" t="s">
        <v>57</v>
      </c>
      <c r="X94" s="34"/>
    </row>
    <row r="95" spans="1:24" s="283" customFormat="1" ht="18" customHeight="1" x14ac:dyDescent="0.25">
      <c r="A95" s="49">
        <v>82</v>
      </c>
      <c r="B95" s="74" t="s">
        <v>459</v>
      </c>
      <c r="C95" s="74">
        <v>2110060082</v>
      </c>
      <c r="D95" s="75" t="s">
        <v>364</v>
      </c>
      <c r="E95" s="76" t="s">
        <v>81</v>
      </c>
      <c r="F95" s="211"/>
      <c r="G95" s="74"/>
      <c r="H95" s="74"/>
      <c r="I95" s="74"/>
      <c r="J95" s="74"/>
      <c r="K95" s="63">
        <v>25</v>
      </c>
      <c r="L95" s="33">
        <v>7</v>
      </c>
      <c r="M95" s="33">
        <v>4</v>
      </c>
      <c r="N95" s="33">
        <v>10</v>
      </c>
      <c r="O95" s="36">
        <v>5</v>
      </c>
      <c r="P95" s="33">
        <v>0</v>
      </c>
      <c r="Q95" s="63">
        <v>15</v>
      </c>
      <c r="R95" s="38">
        <v>0</v>
      </c>
      <c r="S95" s="212">
        <f t="shared" si="0"/>
        <v>3</v>
      </c>
      <c r="T95" s="213">
        <f t="shared" si="1"/>
        <v>69</v>
      </c>
      <c r="U95" s="212" t="str">
        <f t="shared" si="2"/>
        <v>TB</v>
      </c>
      <c r="V95" s="214" t="s">
        <v>58</v>
      </c>
      <c r="W95" s="212" t="s">
        <v>29</v>
      </c>
      <c r="X95" s="34"/>
    </row>
    <row r="96" spans="1:24" s="283" customFormat="1" ht="18" customHeight="1" x14ac:dyDescent="0.25">
      <c r="A96" s="17">
        <v>83</v>
      </c>
      <c r="B96" s="80" t="s">
        <v>459</v>
      </c>
      <c r="C96" s="80">
        <v>2110060083</v>
      </c>
      <c r="D96" s="81" t="s">
        <v>365</v>
      </c>
      <c r="E96" s="92" t="s">
        <v>81</v>
      </c>
      <c r="F96" s="219"/>
      <c r="G96" s="80">
        <v>5</v>
      </c>
      <c r="H96" s="80"/>
      <c r="I96" s="80"/>
      <c r="J96" s="80"/>
      <c r="K96" s="253">
        <v>20</v>
      </c>
      <c r="L96" s="38">
        <v>7</v>
      </c>
      <c r="M96" s="38">
        <v>8</v>
      </c>
      <c r="N96" s="38">
        <v>5</v>
      </c>
      <c r="O96" s="37">
        <v>5</v>
      </c>
      <c r="P96" s="38">
        <v>0</v>
      </c>
      <c r="Q96" s="253">
        <v>15</v>
      </c>
      <c r="R96" s="38">
        <v>0</v>
      </c>
      <c r="S96" s="220">
        <f t="shared" si="0"/>
        <v>3</v>
      </c>
      <c r="T96" s="221">
        <f t="shared" si="1"/>
        <v>63</v>
      </c>
      <c r="U96" s="220" t="str">
        <f t="shared" si="2"/>
        <v>TB</v>
      </c>
      <c r="V96" s="222" t="s">
        <v>155</v>
      </c>
      <c r="W96" s="220" t="s">
        <v>29</v>
      </c>
      <c r="X96" s="34"/>
    </row>
    <row r="97" spans="1:24" s="283" customFormat="1" ht="18" customHeight="1" x14ac:dyDescent="0.25">
      <c r="A97" s="49">
        <v>84</v>
      </c>
      <c r="B97" s="74" t="s">
        <v>459</v>
      </c>
      <c r="C97" s="74">
        <v>2110060084</v>
      </c>
      <c r="D97" s="75" t="s">
        <v>366</v>
      </c>
      <c r="E97" s="76" t="s">
        <v>81</v>
      </c>
      <c r="F97" s="211"/>
      <c r="G97" s="74"/>
      <c r="H97" s="74"/>
      <c r="I97" s="74"/>
      <c r="J97" s="74"/>
      <c r="K97" s="63">
        <v>25</v>
      </c>
      <c r="L97" s="33">
        <v>7</v>
      </c>
      <c r="M97" s="33">
        <v>8</v>
      </c>
      <c r="N97" s="33">
        <v>5</v>
      </c>
      <c r="O97" s="36">
        <v>5</v>
      </c>
      <c r="P97" s="33">
        <v>0</v>
      </c>
      <c r="Q97" s="63">
        <v>15</v>
      </c>
      <c r="R97" s="38">
        <v>0</v>
      </c>
      <c r="S97" s="212">
        <f t="shared" si="0"/>
        <v>3</v>
      </c>
      <c r="T97" s="213">
        <f t="shared" si="1"/>
        <v>68</v>
      </c>
      <c r="U97" s="212" t="str">
        <f t="shared" si="2"/>
        <v>TB</v>
      </c>
      <c r="V97" s="214" t="s">
        <v>238</v>
      </c>
      <c r="W97" s="212" t="s">
        <v>29</v>
      </c>
      <c r="X97" s="34"/>
    </row>
    <row r="98" spans="1:24" s="283" customFormat="1" ht="18" customHeight="1" x14ac:dyDescent="0.25">
      <c r="A98" s="23">
        <v>85</v>
      </c>
      <c r="B98" s="77" t="s">
        <v>459</v>
      </c>
      <c r="C98" s="83">
        <v>2110060085</v>
      </c>
      <c r="D98" s="84" t="s">
        <v>367</v>
      </c>
      <c r="E98" s="85" t="s">
        <v>81</v>
      </c>
      <c r="F98" s="215"/>
      <c r="G98" s="77"/>
      <c r="H98" s="77"/>
      <c r="I98" s="77"/>
      <c r="J98" s="77"/>
      <c r="K98" s="64"/>
      <c r="L98" s="31"/>
      <c r="M98" s="31"/>
      <c r="N98" s="31"/>
      <c r="O98" s="32"/>
      <c r="P98" s="31"/>
      <c r="Q98" s="64"/>
      <c r="R98" s="31"/>
      <c r="S98" s="216"/>
      <c r="T98" s="217"/>
      <c r="U98" s="216"/>
      <c r="V98" s="218"/>
      <c r="W98" s="216"/>
      <c r="X98" s="32"/>
    </row>
    <row r="99" spans="1:24" s="283" customFormat="1" ht="18" customHeight="1" x14ac:dyDescent="0.25">
      <c r="A99" s="49">
        <v>86</v>
      </c>
      <c r="B99" s="74" t="s">
        <v>459</v>
      </c>
      <c r="C99" s="74">
        <v>2110060086</v>
      </c>
      <c r="D99" s="75" t="s">
        <v>368</v>
      </c>
      <c r="E99" s="76" t="s">
        <v>81</v>
      </c>
      <c r="F99" s="211"/>
      <c r="G99" s="74"/>
      <c r="H99" s="74"/>
      <c r="I99" s="74"/>
      <c r="J99" s="74"/>
      <c r="K99" s="63">
        <v>25</v>
      </c>
      <c r="L99" s="33">
        <v>7</v>
      </c>
      <c r="M99" s="33">
        <v>8</v>
      </c>
      <c r="N99" s="33">
        <v>5</v>
      </c>
      <c r="O99" s="36">
        <v>5</v>
      </c>
      <c r="P99" s="33">
        <v>0</v>
      </c>
      <c r="Q99" s="63">
        <v>15</v>
      </c>
      <c r="R99" s="38">
        <v>0</v>
      </c>
      <c r="S99" s="212">
        <f t="shared" si="0"/>
        <v>3</v>
      </c>
      <c r="T99" s="213">
        <f t="shared" si="1"/>
        <v>68</v>
      </c>
      <c r="U99" s="212" t="str">
        <f t="shared" si="2"/>
        <v>TB</v>
      </c>
      <c r="V99" s="214" t="s">
        <v>77</v>
      </c>
      <c r="W99" s="212" t="s">
        <v>29</v>
      </c>
      <c r="X99" s="34"/>
    </row>
    <row r="100" spans="1:24" s="283" customFormat="1" ht="18" customHeight="1" x14ac:dyDescent="0.25">
      <c r="A100" s="17">
        <v>87</v>
      </c>
      <c r="B100" s="74" t="s">
        <v>459</v>
      </c>
      <c r="C100" s="74">
        <v>2110060087</v>
      </c>
      <c r="D100" s="75" t="s">
        <v>369</v>
      </c>
      <c r="E100" s="76" t="s">
        <v>370</v>
      </c>
      <c r="F100" s="211"/>
      <c r="G100" s="74"/>
      <c r="H100" s="74"/>
      <c r="I100" s="74"/>
      <c r="J100" s="74"/>
      <c r="K100" s="63">
        <v>25</v>
      </c>
      <c r="L100" s="33">
        <v>7</v>
      </c>
      <c r="M100" s="33">
        <v>4</v>
      </c>
      <c r="N100" s="33">
        <v>5</v>
      </c>
      <c r="O100" s="36">
        <v>5</v>
      </c>
      <c r="P100" s="33">
        <v>0</v>
      </c>
      <c r="Q100" s="63">
        <v>13</v>
      </c>
      <c r="R100" s="38">
        <v>0</v>
      </c>
      <c r="S100" s="212">
        <f t="shared" si="0"/>
        <v>1</v>
      </c>
      <c r="T100" s="213">
        <f t="shared" si="1"/>
        <v>60</v>
      </c>
      <c r="U100" s="212" t="str">
        <f t="shared" si="2"/>
        <v>TB</v>
      </c>
      <c r="V100" s="214" t="s">
        <v>100</v>
      </c>
      <c r="W100" s="212" t="s">
        <v>57</v>
      </c>
      <c r="X100" s="34"/>
    </row>
    <row r="101" spans="1:24" s="283" customFormat="1" ht="18" customHeight="1" x14ac:dyDescent="0.25">
      <c r="A101" s="49">
        <v>88</v>
      </c>
      <c r="B101" s="74" t="s">
        <v>459</v>
      </c>
      <c r="C101" s="74">
        <v>2110060088</v>
      </c>
      <c r="D101" s="75" t="s">
        <v>371</v>
      </c>
      <c r="E101" s="76" t="s">
        <v>82</v>
      </c>
      <c r="F101" s="245" t="s">
        <v>372</v>
      </c>
      <c r="G101" s="122"/>
      <c r="H101" s="122"/>
      <c r="I101" s="122"/>
      <c r="J101" s="122"/>
      <c r="K101" s="63">
        <v>25</v>
      </c>
      <c r="L101" s="33">
        <v>7</v>
      </c>
      <c r="M101" s="33">
        <v>8</v>
      </c>
      <c r="N101" s="33">
        <v>10</v>
      </c>
      <c r="O101" s="36">
        <v>10</v>
      </c>
      <c r="P101" s="33">
        <v>0</v>
      </c>
      <c r="Q101" s="63">
        <v>15</v>
      </c>
      <c r="R101" s="38">
        <v>5</v>
      </c>
      <c r="S101" s="212">
        <f t="shared" si="0"/>
        <v>0</v>
      </c>
      <c r="T101" s="226">
        <f t="shared" si="1"/>
        <v>80</v>
      </c>
      <c r="U101" s="227" t="str">
        <f t="shared" si="2"/>
        <v>Tốt</v>
      </c>
      <c r="V101" s="228" t="s">
        <v>280</v>
      </c>
      <c r="W101" s="227" t="s">
        <v>26</v>
      </c>
      <c r="X101" s="34"/>
    </row>
    <row r="102" spans="1:24" s="283" customFormat="1" ht="18" customHeight="1" x14ac:dyDescent="0.25">
      <c r="A102" s="17">
        <v>89</v>
      </c>
      <c r="B102" s="74" t="s">
        <v>459</v>
      </c>
      <c r="C102" s="74">
        <v>2110060089</v>
      </c>
      <c r="D102" s="75" t="s">
        <v>346</v>
      </c>
      <c r="E102" s="76" t="s">
        <v>251</v>
      </c>
      <c r="F102" s="211"/>
      <c r="G102" s="74"/>
      <c r="H102" s="74"/>
      <c r="I102" s="74"/>
      <c r="J102" s="74"/>
      <c r="K102" s="63">
        <v>25</v>
      </c>
      <c r="L102" s="33">
        <v>7</v>
      </c>
      <c r="M102" s="33">
        <v>8</v>
      </c>
      <c r="N102" s="33">
        <v>5</v>
      </c>
      <c r="O102" s="36">
        <v>5</v>
      </c>
      <c r="P102" s="33">
        <v>0</v>
      </c>
      <c r="Q102" s="63">
        <v>15</v>
      </c>
      <c r="R102" s="38">
        <v>10</v>
      </c>
      <c r="S102" s="212">
        <f t="shared" si="0"/>
        <v>1</v>
      </c>
      <c r="T102" s="213">
        <f t="shared" si="1"/>
        <v>76</v>
      </c>
      <c r="U102" s="212" t="str">
        <f t="shared" si="2"/>
        <v>Khá</v>
      </c>
      <c r="V102" s="214" t="s">
        <v>303</v>
      </c>
      <c r="W102" s="212" t="s">
        <v>57</v>
      </c>
      <c r="X102" s="281"/>
    </row>
    <row r="103" spans="1:24" s="283" customFormat="1" ht="18" customHeight="1" x14ac:dyDescent="0.25">
      <c r="A103" s="49">
        <v>90</v>
      </c>
      <c r="B103" s="74" t="s">
        <v>459</v>
      </c>
      <c r="C103" s="74">
        <v>2110060090</v>
      </c>
      <c r="D103" s="75" t="s">
        <v>159</v>
      </c>
      <c r="E103" s="76" t="s">
        <v>111</v>
      </c>
      <c r="F103" s="211"/>
      <c r="G103" s="74"/>
      <c r="H103" s="74"/>
      <c r="I103" s="74"/>
      <c r="J103" s="74"/>
      <c r="K103" s="63">
        <v>25</v>
      </c>
      <c r="L103" s="33">
        <v>7</v>
      </c>
      <c r="M103" s="33">
        <v>8</v>
      </c>
      <c r="N103" s="33">
        <v>10</v>
      </c>
      <c r="O103" s="36">
        <v>5</v>
      </c>
      <c r="P103" s="33">
        <v>0</v>
      </c>
      <c r="Q103" s="63">
        <v>14</v>
      </c>
      <c r="R103" s="38">
        <v>0</v>
      </c>
      <c r="S103" s="212">
        <f t="shared" si="0"/>
        <v>3</v>
      </c>
      <c r="T103" s="213">
        <f t="shared" si="1"/>
        <v>72</v>
      </c>
      <c r="U103" s="212" t="str">
        <f t="shared" si="2"/>
        <v>Khá</v>
      </c>
      <c r="V103" s="214" t="s">
        <v>238</v>
      </c>
      <c r="W103" s="212" t="s">
        <v>29</v>
      </c>
      <c r="X103" s="281"/>
    </row>
    <row r="104" spans="1:24" s="283" customFormat="1" ht="18" customHeight="1" x14ac:dyDescent="0.25">
      <c r="A104" s="17">
        <v>91</v>
      </c>
      <c r="B104" s="80" t="s">
        <v>459</v>
      </c>
      <c r="C104" s="80">
        <v>2110060091</v>
      </c>
      <c r="D104" s="81" t="s">
        <v>373</v>
      </c>
      <c r="E104" s="82" t="s">
        <v>374</v>
      </c>
      <c r="F104" s="219"/>
      <c r="G104" s="80"/>
      <c r="H104" s="80"/>
      <c r="I104" s="80"/>
      <c r="J104" s="80"/>
      <c r="K104" s="253">
        <v>0</v>
      </c>
      <c r="L104" s="38">
        <v>0</v>
      </c>
      <c r="M104" s="38">
        <v>0</v>
      </c>
      <c r="N104" s="38">
        <v>0</v>
      </c>
      <c r="O104" s="37">
        <v>0</v>
      </c>
      <c r="P104" s="38">
        <v>0</v>
      </c>
      <c r="Q104" s="253">
        <v>0</v>
      </c>
      <c r="R104" s="38">
        <v>0</v>
      </c>
      <c r="S104" s="220">
        <f t="shared" si="0"/>
        <v>0</v>
      </c>
      <c r="T104" s="221">
        <f t="shared" si="1"/>
        <v>0</v>
      </c>
      <c r="U104" s="220" t="str">
        <f t="shared" si="2"/>
        <v>Yếu</v>
      </c>
      <c r="V104" s="222"/>
      <c r="W104" s="220"/>
      <c r="X104" s="34"/>
    </row>
    <row r="105" spans="1:24" s="283" customFormat="1" ht="18" customHeight="1" x14ac:dyDescent="0.25">
      <c r="A105" s="49">
        <v>92</v>
      </c>
      <c r="B105" s="74" t="s">
        <v>459</v>
      </c>
      <c r="C105" s="74">
        <v>2110060092</v>
      </c>
      <c r="D105" s="75" t="s">
        <v>375</v>
      </c>
      <c r="E105" s="76" t="s">
        <v>374</v>
      </c>
      <c r="F105" s="211"/>
      <c r="G105" s="74"/>
      <c r="H105" s="74"/>
      <c r="I105" s="74"/>
      <c r="J105" s="74"/>
      <c r="K105" s="63">
        <v>25</v>
      </c>
      <c r="L105" s="33">
        <v>7</v>
      </c>
      <c r="M105" s="33">
        <v>4</v>
      </c>
      <c r="N105" s="33">
        <v>10</v>
      </c>
      <c r="O105" s="36">
        <v>5</v>
      </c>
      <c r="P105" s="33">
        <v>0</v>
      </c>
      <c r="Q105" s="63">
        <v>12</v>
      </c>
      <c r="R105" s="38">
        <v>5</v>
      </c>
      <c r="S105" s="212">
        <f t="shared" si="0"/>
        <v>1</v>
      </c>
      <c r="T105" s="213">
        <f t="shared" si="1"/>
        <v>69</v>
      </c>
      <c r="U105" s="212" t="str">
        <f t="shared" si="2"/>
        <v>TB</v>
      </c>
      <c r="V105" s="214" t="s">
        <v>267</v>
      </c>
      <c r="W105" s="212" t="s">
        <v>57</v>
      </c>
      <c r="X105" s="34"/>
    </row>
    <row r="106" spans="1:24" s="283" customFormat="1" ht="18" customHeight="1" x14ac:dyDescent="0.25">
      <c r="A106" s="17">
        <v>93</v>
      </c>
      <c r="B106" s="80" t="s">
        <v>459</v>
      </c>
      <c r="C106" s="80">
        <v>2110060093</v>
      </c>
      <c r="D106" s="81" t="s">
        <v>376</v>
      </c>
      <c r="E106" s="82" t="s">
        <v>62</v>
      </c>
      <c r="F106" s="219"/>
      <c r="G106" s="80"/>
      <c r="H106" s="80"/>
      <c r="I106" s="80"/>
      <c r="J106" s="80"/>
      <c r="K106" s="253">
        <v>0</v>
      </c>
      <c r="L106" s="38">
        <v>0</v>
      </c>
      <c r="M106" s="38">
        <v>0</v>
      </c>
      <c r="N106" s="38">
        <v>0</v>
      </c>
      <c r="O106" s="37">
        <v>0</v>
      </c>
      <c r="P106" s="38">
        <v>0</v>
      </c>
      <c r="Q106" s="253">
        <v>0</v>
      </c>
      <c r="R106" s="38">
        <v>0</v>
      </c>
      <c r="S106" s="220">
        <f t="shared" si="0"/>
        <v>0</v>
      </c>
      <c r="T106" s="221">
        <f t="shared" si="1"/>
        <v>0</v>
      </c>
      <c r="U106" s="220" t="str">
        <f t="shared" si="2"/>
        <v>Yếu</v>
      </c>
      <c r="V106" s="222" t="s">
        <v>377</v>
      </c>
      <c r="W106" s="220" t="s">
        <v>26</v>
      </c>
      <c r="X106" s="34"/>
    </row>
    <row r="107" spans="1:24" s="283" customFormat="1" ht="18" customHeight="1" x14ac:dyDescent="0.25">
      <c r="A107" s="49">
        <v>94</v>
      </c>
      <c r="B107" s="74" t="s">
        <v>459</v>
      </c>
      <c r="C107" s="74">
        <v>2110060094</v>
      </c>
      <c r="D107" s="86" t="s">
        <v>378</v>
      </c>
      <c r="E107" s="76" t="s">
        <v>128</v>
      </c>
      <c r="F107" s="211"/>
      <c r="G107" s="74"/>
      <c r="H107" s="74"/>
      <c r="I107" s="74"/>
      <c r="J107" s="74"/>
      <c r="K107" s="63">
        <v>25</v>
      </c>
      <c r="L107" s="33">
        <v>7</v>
      </c>
      <c r="M107" s="33">
        <v>4</v>
      </c>
      <c r="N107" s="33">
        <v>10</v>
      </c>
      <c r="O107" s="36">
        <v>5</v>
      </c>
      <c r="P107" s="33">
        <v>0</v>
      </c>
      <c r="Q107" s="63">
        <v>15</v>
      </c>
      <c r="R107" s="38">
        <v>0</v>
      </c>
      <c r="S107" s="212">
        <f t="shared" si="0"/>
        <v>1</v>
      </c>
      <c r="T107" s="213">
        <f t="shared" si="1"/>
        <v>67</v>
      </c>
      <c r="U107" s="212" t="str">
        <f t="shared" si="2"/>
        <v>TB</v>
      </c>
      <c r="V107" s="214" t="s">
        <v>309</v>
      </c>
      <c r="W107" s="212" t="s">
        <v>57</v>
      </c>
      <c r="X107" s="34"/>
    </row>
    <row r="108" spans="1:24" s="283" customFormat="1" ht="18" customHeight="1" x14ac:dyDescent="0.25">
      <c r="A108" s="17">
        <v>95</v>
      </c>
      <c r="B108" s="74" t="s">
        <v>459</v>
      </c>
      <c r="C108" s="74">
        <v>2110060095</v>
      </c>
      <c r="D108" s="75" t="s">
        <v>379</v>
      </c>
      <c r="E108" s="76" t="s">
        <v>128</v>
      </c>
      <c r="F108" s="211"/>
      <c r="G108" s="74"/>
      <c r="H108" s="74"/>
      <c r="I108" s="74"/>
      <c r="J108" s="74"/>
      <c r="K108" s="63">
        <v>25</v>
      </c>
      <c r="L108" s="33">
        <v>7</v>
      </c>
      <c r="M108" s="33">
        <v>4</v>
      </c>
      <c r="N108" s="33">
        <v>10</v>
      </c>
      <c r="O108" s="36">
        <v>5</v>
      </c>
      <c r="P108" s="33">
        <v>0</v>
      </c>
      <c r="Q108" s="63">
        <v>15</v>
      </c>
      <c r="R108" s="38">
        <v>0</v>
      </c>
      <c r="S108" s="212">
        <f t="shared" si="0"/>
        <v>3</v>
      </c>
      <c r="T108" s="213">
        <f t="shared" si="1"/>
        <v>69</v>
      </c>
      <c r="U108" s="212" t="str">
        <f t="shared" si="2"/>
        <v>TB</v>
      </c>
      <c r="V108" s="214" t="s">
        <v>77</v>
      </c>
      <c r="W108" s="212" t="s">
        <v>29</v>
      </c>
      <c r="X108" s="34"/>
    </row>
    <row r="109" spans="1:24" s="283" customFormat="1" ht="18" customHeight="1" x14ac:dyDescent="0.25">
      <c r="A109" s="50">
        <v>96</v>
      </c>
      <c r="B109" s="77" t="s">
        <v>459</v>
      </c>
      <c r="C109" s="77">
        <v>2110060096</v>
      </c>
      <c r="D109" s="78" t="s">
        <v>380</v>
      </c>
      <c r="E109" s="79" t="s">
        <v>84</v>
      </c>
      <c r="F109" s="215"/>
      <c r="G109" s="77"/>
      <c r="H109" s="77"/>
      <c r="I109" s="77"/>
      <c r="J109" s="77"/>
      <c r="K109" s="64"/>
      <c r="L109" s="31"/>
      <c r="M109" s="31"/>
      <c r="N109" s="31"/>
      <c r="O109" s="32"/>
      <c r="P109" s="31"/>
      <c r="Q109" s="64"/>
      <c r="R109" s="31"/>
      <c r="S109" s="216"/>
      <c r="T109" s="217"/>
      <c r="U109" s="216"/>
      <c r="V109" s="218"/>
      <c r="W109" s="216"/>
      <c r="X109" s="32"/>
    </row>
    <row r="110" spans="1:24" s="283" customFormat="1" ht="18" customHeight="1" x14ac:dyDescent="0.25">
      <c r="A110" s="17">
        <v>97</v>
      </c>
      <c r="B110" s="74" t="s">
        <v>459</v>
      </c>
      <c r="C110" s="74">
        <v>2110060097</v>
      </c>
      <c r="D110" s="75" t="s">
        <v>381</v>
      </c>
      <c r="E110" s="76" t="s">
        <v>174</v>
      </c>
      <c r="F110" s="211"/>
      <c r="G110" s="74"/>
      <c r="H110" s="74"/>
      <c r="I110" s="74"/>
      <c r="J110" s="74"/>
      <c r="K110" s="254">
        <v>25</v>
      </c>
      <c r="L110" s="230">
        <v>7</v>
      </c>
      <c r="M110" s="230">
        <v>8</v>
      </c>
      <c r="N110" s="230">
        <v>10</v>
      </c>
      <c r="O110" s="231">
        <v>5</v>
      </c>
      <c r="P110" s="230">
        <v>0</v>
      </c>
      <c r="Q110" s="254">
        <v>15</v>
      </c>
      <c r="R110" s="38">
        <v>0</v>
      </c>
      <c r="S110" s="212">
        <f t="shared" si="0"/>
        <v>1</v>
      </c>
      <c r="T110" s="213">
        <f t="shared" si="1"/>
        <v>71</v>
      </c>
      <c r="U110" s="212" t="str">
        <f t="shared" si="2"/>
        <v>Khá</v>
      </c>
      <c r="V110" s="214" t="s">
        <v>382</v>
      </c>
      <c r="W110" s="212" t="s">
        <v>57</v>
      </c>
      <c r="X110" s="34"/>
    </row>
    <row r="111" spans="1:24" s="283" customFormat="1" ht="18" customHeight="1" x14ac:dyDescent="0.25">
      <c r="A111" s="49">
        <v>98</v>
      </c>
      <c r="B111" s="111" t="s">
        <v>459</v>
      </c>
      <c r="C111" s="111">
        <v>2110060098</v>
      </c>
      <c r="D111" s="112" t="s">
        <v>383</v>
      </c>
      <c r="E111" s="113" t="s">
        <v>64</v>
      </c>
      <c r="F111" s="234"/>
      <c r="G111" s="111"/>
      <c r="H111" s="111"/>
      <c r="I111" s="111"/>
      <c r="J111" s="235"/>
      <c r="K111" s="30">
        <v>25</v>
      </c>
      <c r="L111" s="30">
        <v>5</v>
      </c>
      <c r="M111" s="30">
        <v>4</v>
      </c>
      <c r="N111" s="30">
        <v>5</v>
      </c>
      <c r="O111" s="30">
        <v>5</v>
      </c>
      <c r="P111" s="30">
        <v>0</v>
      </c>
      <c r="Q111" s="30">
        <v>14</v>
      </c>
      <c r="R111" s="255">
        <v>0</v>
      </c>
      <c r="S111" s="237">
        <f t="shared" si="0"/>
        <v>1</v>
      </c>
      <c r="T111" s="250">
        <f t="shared" si="1"/>
        <v>59</v>
      </c>
      <c r="U111" s="237" t="str">
        <f t="shared" si="2"/>
        <v>TB</v>
      </c>
      <c r="V111" s="238" t="s">
        <v>288</v>
      </c>
      <c r="W111" s="237" t="s">
        <v>57</v>
      </c>
      <c r="X111" s="40"/>
    </row>
    <row r="112" spans="1:24" s="283" customFormat="1" ht="18" customHeight="1" x14ac:dyDescent="0.25">
      <c r="A112" s="17">
        <v>99</v>
      </c>
      <c r="B112" s="80" t="s">
        <v>459</v>
      </c>
      <c r="C112" s="80">
        <v>2110060099</v>
      </c>
      <c r="D112" s="81" t="s">
        <v>384</v>
      </c>
      <c r="E112" s="82" t="s">
        <v>64</v>
      </c>
      <c r="F112" s="219"/>
      <c r="G112" s="80"/>
      <c r="H112" s="80"/>
      <c r="I112" s="80"/>
      <c r="J112" s="80"/>
      <c r="K112" s="256">
        <v>25</v>
      </c>
      <c r="L112" s="257">
        <v>0</v>
      </c>
      <c r="M112" s="257">
        <v>4</v>
      </c>
      <c r="N112" s="257">
        <v>5</v>
      </c>
      <c r="O112" s="258">
        <v>5</v>
      </c>
      <c r="P112" s="257">
        <v>0</v>
      </c>
      <c r="Q112" s="256">
        <v>15</v>
      </c>
      <c r="R112" s="38">
        <v>0</v>
      </c>
      <c r="S112" s="220">
        <f t="shared" si="0"/>
        <v>3</v>
      </c>
      <c r="T112" s="221">
        <f t="shared" si="1"/>
        <v>57</v>
      </c>
      <c r="U112" s="220" t="str">
        <f t="shared" si="2"/>
        <v>TB</v>
      </c>
      <c r="V112" s="222" t="s">
        <v>89</v>
      </c>
      <c r="W112" s="220" t="s">
        <v>29</v>
      </c>
      <c r="X112" s="34"/>
    </row>
    <row r="113" spans="1:24" s="283" customFormat="1" ht="18" customHeight="1" x14ac:dyDescent="0.25">
      <c r="A113" s="49">
        <v>100</v>
      </c>
      <c r="B113" s="74" t="s">
        <v>459</v>
      </c>
      <c r="C113" s="74">
        <v>2110060100</v>
      </c>
      <c r="D113" s="86" t="s">
        <v>385</v>
      </c>
      <c r="E113" s="76" t="s">
        <v>64</v>
      </c>
      <c r="F113" s="211"/>
      <c r="G113" s="74"/>
      <c r="H113" s="74"/>
      <c r="I113" s="74"/>
      <c r="J113" s="74"/>
      <c r="K113" s="63">
        <v>25</v>
      </c>
      <c r="L113" s="33">
        <v>5</v>
      </c>
      <c r="M113" s="33">
        <v>8</v>
      </c>
      <c r="N113" s="33">
        <v>10</v>
      </c>
      <c r="O113" s="36">
        <v>5</v>
      </c>
      <c r="P113" s="33">
        <v>0</v>
      </c>
      <c r="Q113" s="63">
        <v>15</v>
      </c>
      <c r="R113" s="38">
        <v>0</v>
      </c>
      <c r="S113" s="212">
        <f t="shared" si="0"/>
        <v>1</v>
      </c>
      <c r="T113" s="213">
        <f t="shared" si="1"/>
        <v>69</v>
      </c>
      <c r="U113" s="212" t="str">
        <f t="shared" si="2"/>
        <v>TB</v>
      </c>
      <c r="V113" s="214" t="s">
        <v>303</v>
      </c>
      <c r="W113" s="212" t="s">
        <v>57</v>
      </c>
      <c r="X113" s="34"/>
    </row>
    <row r="114" spans="1:24" s="283" customFormat="1" ht="18" customHeight="1" x14ac:dyDescent="0.25">
      <c r="A114" s="23">
        <v>101</v>
      </c>
      <c r="B114" s="77" t="s">
        <v>459</v>
      </c>
      <c r="C114" s="77">
        <v>2110060101</v>
      </c>
      <c r="D114" s="78" t="s">
        <v>386</v>
      </c>
      <c r="E114" s="79" t="s">
        <v>201</v>
      </c>
      <c r="F114" s="215"/>
      <c r="G114" s="77"/>
      <c r="H114" s="77"/>
      <c r="I114" s="77"/>
      <c r="J114" s="77"/>
      <c r="K114" s="64"/>
      <c r="L114" s="31"/>
      <c r="M114" s="31"/>
      <c r="N114" s="31"/>
      <c r="O114" s="32"/>
      <c r="P114" s="31"/>
      <c r="Q114" s="64"/>
      <c r="R114" s="31"/>
      <c r="S114" s="216"/>
      <c r="T114" s="217"/>
      <c r="U114" s="216"/>
      <c r="V114" s="218"/>
      <c r="W114" s="216"/>
      <c r="X114" s="32"/>
    </row>
    <row r="115" spans="1:24" s="283" customFormat="1" ht="18" customHeight="1" x14ac:dyDescent="0.25">
      <c r="A115" s="50">
        <v>102</v>
      </c>
      <c r="B115" s="77" t="s">
        <v>459</v>
      </c>
      <c r="C115" s="77">
        <v>2110060102</v>
      </c>
      <c r="D115" s="78" t="s">
        <v>387</v>
      </c>
      <c r="E115" s="79" t="s">
        <v>65</v>
      </c>
      <c r="F115" s="215"/>
      <c r="G115" s="77"/>
      <c r="H115" s="77"/>
      <c r="I115" s="77"/>
      <c r="J115" s="77"/>
      <c r="K115" s="64"/>
      <c r="L115" s="31"/>
      <c r="M115" s="31"/>
      <c r="N115" s="31"/>
      <c r="O115" s="32"/>
      <c r="P115" s="31"/>
      <c r="Q115" s="64"/>
      <c r="R115" s="31"/>
      <c r="S115" s="216"/>
      <c r="T115" s="217"/>
      <c r="U115" s="216"/>
      <c r="V115" s="218"/>
      <c r="W115" s="216"/>
      <c r="X115" s="32"/>
    </row>
    <row r="116" spans="1:24" s="283" customFormat="1" ht="18" customHeight="1" x14ac:dyDescent="0.25">
      <c r="A116" s="17">
        <v>103</v>
      </c>
      <c r="B116" s="74" t="s">
        <v>459</v>
      </c>
      <c r="C116" s="74">
        <v>2110060103</v>
      </c>
      <c r="D116" s="75" t="s">
        <v>388</v>
      </c>
      <c r="E116" s="76" t="s">
        <v>177</v>
      </c>
      <c r="F116" s="211"/>
      <c r="G116" s="74"/>
      <c r="H116" s="74"/>
      <c r="I116" s="74"/>
      <c r="J116" s="74"/>
      <c r="K116" s="63">
        <v>25</v>
      </c>
      <c r="L116" s="33">
        <v>7</v>
      </c>
      <c r="M116" s="33">
        <v>8</v>
      </c>
      <c r="N116" s="33">
        <v>10</v>
      </c>
      <c r="O116" s="36">
        <v>5</v>
      </c>
      <c r="P116" s="33">
        <v>0</v>
      </c>
      <c r="Q116" s="63">
        <v>15</v>
      </c>
      <c r="R116" s="38">
        <v>0</v>
      </c>
      <c r="S116" s="212">
        <f t="shared" si="0"/>
        <v>1</v>
      </c>
      <c r="T116" s="213">
        <f t="shared" si="1"/>
        <v>71</v>
      </c>
      <c r="U116" s="212" t="str">
        <f t="shared" si="2"/>
        <v>Khá</v>
      </c>
      <c r="V116" s="214" t="s">
        <v>303</v>
      </c>
      <c r="W116" s="212" t="s">
        <v>57</v>
      </c>
      <c r="X116" s="34"/>
    </row>
    <row r="117" spans="1:24" s="283" customFormat="1" ht="18" customHeight="1" x14ac:dyDescent="0.25">
      <c r="A117" s="49">
        <v>104</v>
      </c>
      <c r="B117" s="80" t="s">
        <v>459</v>
      </c>
      <c r="C117" s="80">
        <v>2110060104</v>
      </c>
      <c r="D117" s="81" t="s">
        <v>389</v>
      </c>
      <c r="E117" s="82" t="s">
        <v>178</v>
      </c>
      <c r="F117" s="219"/>
      <c r="G117" s="80"/>
      <c r="H117" s="80"/>
      <c r="I117" s="80"/>
      <c r="J117" s="80"/>
      <c r="K117" s="253">
        <v>0</v>
      </c>
      <c r="L117" s="38">
        <v>0</v>
      </c>
      <c r="M117" s="38">
        <v>0</v>
      </c>
      <c r="N117" s="38">
        <v>0</v>
      </c>
      <c r="O117" s="37">
        <v>0</v>
      </c>
      <c r="P117" s="38">
        <v>0</v>
      </c>
      <c r="Q117" s="253">
        <v>0</v>
      </c>
      <c r="R117" s="38">
        <v>0</v>
      </c>
      <c r="S117" s="220">
        <f t="shared" si="0"/>
        <v>0</v>
      </c>
      <c r="T117" s="221">
        <f t="shared" si="1"/>
        <v>0</v>
      </c>
      <c r="U117" s="220" t="str">
        <f t="shared" si="2"/>
        <v>Yếu</v>
      </c>
      <c r="V117" s="222"/>
      <c r="W117" s="220"/>
      <c r="X117" s="34"/>
    </row>
    <row r="118" spans="1:24" s="283" customFormat="1" ht="18" customHeight="1" x14ac:dyDescent="0.25">
      <c r="A118" s="23">
        <v>105</v>
      </c>
      <c r="B118" s="77" t="s">
        <v>459</v>
      </c>
      <c r="C118" s="93">
        <v>2110060105</v>
      </c>
      <c r="D118" s="94" t="s">
        <v>390</v>
      </c>
      <c r="E118" s="95" t="s">
        <v>67</v>
      </c>
      <c r="F118" s="259"/>
      <c r="G118" s="83"/>
      <c r="H118" s="83"/>
      <c r="I118" s="83"/>
      <c r="J118" s="83"/>
      <c r="K118" s="64"/>
      <c r="L118" s="31"/>
      <c r="M118" s="31"/>
      <c r="N118" s="31"/>
      <c r="O118" s="32"/>
      <c r="P118" s="31"/>
      <c r="Q118" s="64"/>
      <c r="R118" s="31"/>
      <c r="S118" s="216"/>
      <c r="T118" s="260"/>
      <c r="U118" s="260"/>
      <c r="V118" s="261"/>
      <c r="W118" s="260"/>
      <c r="X118" s="32"/>
    </row>
    <row r="119" spans="1:24" s="283" customFormat="1" ht="18" customHeight="1" x14ac:dyDescent="0.25">
      <c r="A119" s="50">
        <v>106</v>
      </c>
      <c r="B119" s="77" t="s">
        <v>459</v>
      </c>
      <c r="C119" s="77">
        <v>2110060106</v>
      </c>
      <c r="D119" s="78" t="s">
        <v>391</v>
      </c>
      <c r="E119" s="79" t="s">
        <v>67</v>
      </c>
      <c r="F119" s="215"/>
      <c r="G119" s="77"/>
      <c r="H119" s="77"/>
      <c r="I119" s="77"/>
      <c r="J119" s="77"/>
      <c r="K119" s="64"/>
      <c r="L119" s="31"/>
      <c r="M119" s="31"/>
      <c r="N119" s="31"/>
      <c r="O119" s="32"/>
      <c r="P119" s="31"/>
      <c r="Q119" s="64"/>
      <c r="R119" s="31"/>
      <c r="S119" s="216"/>
      <c r="T119" s="217"/>
      <c r="U119" s="216"/>
      <c r="V119" s="218"/>
      <c r="W119" s="216"/>
      <c r="X119" s="32"/>
    </row>
    <row r="120" spans="1:24" s="283" customFormat="1" ht="18" customHeight="1" x14ac:dyDescent="0.25">
      <c r="A120" s="23">
        <v>107</v>
      </c>
      <c r="B120" s="77" t="s">
        <v>459</v>
      </c>
      <c r="C120" s="83">
        <v>2110060107</v>
      </c>
      <c r="D120" s="84" t="s">
        <v>392</v>
      </c>
      <c r="E120" s="85" t="s">
        <v>179</v>
      </c>
      <c r="F120" s="215"/>
      <c r="G120" s="77"/>
      <c r="H120" s="77"/>
      <c r="I120" s="77"/>
      <c r="J120" s="77"/>
      <c r="K120" s="64"/>
      <c r="L120" s="31"/>
      <c r="M120" s="31"/>
      <c r="N120" s="31"/>
      <c r="O120" s="32"/>
      <c r="P120" s="31"/>
      <c r="Q120" s="64"/>
      <c r="R120" s="31"/>
      <c r="S120" s="216"/>
      <c r="T120" s="217"/>
      <c r="U120" s="216"/>
      <c r="V120" s="218"/>
      <c r="W120" s="216"/>
      <c r="X120" s="32"/>
    </row>
    <row r="121" spans="1:24" s="283" customFormat="1" ht="18" customHeight="1" x14ac:dyDescent="0.25">
      <c r="A121" s="49">
        <v>108</v>
      </c>
      <c r="B121" s="74" t="s">
        <v>459</v>
      </c>
      <c r="C121" s="74">
        <v>2110060108</v>
      </c>
      <c r="D121" s="75" t="s">
        <v>393</v>
      </c>
      <c r="E121" s="76" t="s">
        <v>394</v>
      </c>
      <c r="F121" s="211"/>
      <c r="G121" s="74">
        <v>5</v>
      </c>
      <c r="H121" s="74"/>
      <c r="I121" s="74"/>
      <c r="J121" s="74"/>
      <c r="K121" s="63">
        <v>20</v>
      </c>
      <c r="L121" s="33">
        <v>5</v>
      </c>
      <c r="M121" s="33">
        <v>4</v>
      </c>
      <c r="N121" s="33">
        <v>10</v>
      </c>
      <c r="O121" s="36">
        <v>5</v>
      </c>
      <c r="P121" s="33">
        <v>0</v>
      </c>
      <c r="Q121" s="63">
        <v>15</v>
      </c>
      <c r="R121" s="38">
        <v>0</v>
      </c>
      <c r="S121" s="212">
        <f t="shared" ref="S121:S181" si="3">IF(W121="Xuất sắc",5,IF(W121="Giỏi",4,IF(W121="Khá",3,IF(W121="TB",1,0))))</f>
        <v>0</v>
      </c>
      <c r="T121" s="213">
        <f t="shared" ref="T121:T181" si="4">SUM(K121:S121)</f>
        <v>59</v>
      </c>
      <c r="U121" s="212" t="str">
        <f t="shared" ref="U121:U181" si="5">IF(T121&gt;=90,"Xuất sắc",IF(T121&gt;=80,"Tốt",IF(T121&gt;=70,"Khá",IF(T121&gt;=50,"TB","Yếu"))))</f>
        <v>TB</v>
      </c>
      <c r="V121" s="214" t="s">
        <v>229</v>
      </c>
      <c r="W121" s="212" t="s">
        <v>26</v>
      </c>
      <c r="X121" s="34"/>
    </row>
    <row r="122" spans="1:24" s="283" customFormat="1" ht="18" customHeight="1" x14ac:dyDescent="0.25">
      <c r="A122" s="17">
        <v>109</v>
      </c>
      <c r="B122" s="74" t="s">
        <v>459</v>
      </c>
      <c r="C122" s="74">
        <v>2110060109</v>
      </c>
      <c r="D122" s="75" t="s">
        <v>395</v>
      </c>
      <c r="E122" s="76" t="s">
        <v>180</v>
      </c>
      <c r="F122" s="211"/>
      <c r="G122" s="74"/>
      <c r="H122" s="74"/>
      <c r="I122" s="74"/>
      <c r="J122" s="74"/>
      <c r="K122" s="63">
        <v>25</v>
      </c>
      <c r="L122" s="33">
        <v>7</v>
      </c>
      <c r="M122" s="33">
        <v>8</v>
      </c>
      <c r="N122" s="33">
        <v>5</v>
      </c>
      <c r="O122" s="36">
        <v>5</v>
      </c>
      <c r="P122" s="33">
        <v>0</v>
      </c>
      <c r="Q122" s="63">
        <v>15</v>
      </c>
      <c r="R122" s="38">
        <v>5</v>
      </c>
      <c r="S122" s="212">
        <f t="shared" si="3"/>
        <v>3</v>
      </c>
      <c r="T122" s="213">
        <f t="shared" si="4"/>
        <v>73</v>
      </c>
      <c r="U122" s="212" t="str">
        <f t="shared" si="5"/>
        <v>Khá</v>
      </c>
      <c r="V122" s="214" t="s">
        <v>89</v>
      </c>
      <c r="W122" s="212" t="s">
        <v>29</v>
      </c>
      <c r="X122" s="34"/>
    </row>
    <row r="123" spans="1:24" s="283" customFormat="1" ht="18" customHeight="1" x14ac:dyDescent="0.25">
      <c r="A123" s="49">
        <v>110</v>
      </c>
      <c r="B123" s="74" t="s">
        <v>459</v>
      </c>
      <c r="C123" s="74">
        <v>2110060110</v>
      </c>
      <c r="D123" s="75" t="s">
        <v>396</v>
      </c>
      <c r="E123" s="76" t="s">
        <v>180</v>
      </c>
      <c r="F123" s="211"/>
      <c r="G123" s="74"/>
      <c r="H123" s="74"/>
      <c r="I123" s="74"/>
      <c r="J123" s="74"/>
      <c r="K123" s="63">
        <v>25</v>
      </c>
      <c r="L123" s="33">
        <v>7</v>
      </c>
      <c r="M123" s="33">
        <v>8</v>
      </c>
      <c r="N123" s="33">
        <v>5</v>
      </c>
      <c r="O123" s="36">
        <v>5</v>
      </c>
      <c r="P123" s="33">
        <v>0</v>
      </c>
      <c r="Q123" s="63">
        <v>15</v>
      </c>
      <c r="R123" s="38">
        <v>5</v>
      </c>
      <c r="S123" s="212">
        <f t="shared" si="3"/>
        <v>0</v>
      </c>
      <c r="T123" s="213">
        <f t="shared" si="4"/>
        <v>70</v>
      </c>
      <c r="U123" s="212" t="str">
        <f t="shared" si="5"/>
        <v>Khá</v>
      </c>
      <c r="V123" s="214" t="s">
        <v>286</v>
      </c>
      <c r="W123" s="212" t="s">
        <v>26</v>
      </c>
      <c r="X123" s="34"/>
    </row>
    <row r="124" spans="1:24" s="283" customFormat="1" ht="18" customHeight="1" x14ac:dyDescent="0.25">
      <c r="A124" s="17">
        <v>111</v>
      </c>
      <c r="B124" s="80" t="s">
        <v>459</v>
      </c>
      <c r="C124" s="80">
        <v>2110060111</v>
      </c>
      <c r="D124" s="81" t="s">
        <v>397</v>
      </c>
      <c r="E124" s="82" t="s">
        <v>398</v>
      </c>
      <c r="F124" s="219"/>
      <c r="G124" s="80"/>
      <c r="H124" s="80"/>
      <c r="I124" s="80"/>
      <c r="J124" s="80"/>
      <c r="K124" s="253">
        <v>25</v>
      </c>
      <c r="L124" s="38">
        <v>5</v>
      </c>
      <c r="M124" s="38">
        <v>8</v>
      </c>
      <c r="N124" s="38">
        <v>5</v>
      </c>
      <c r="O124" s="37">
        <v>5</v>
      </c>
      <c r="P124" s="38">
        <v>0</v>
      </c>
      <c r="Q124" s="253">
        <v>15</v>
      </c>
      <c r="R124" s="38">
        <v>0</v>
      </c>
      <c r="S124" s="220">
        <f t="shared" si="3"/>
        <v>1</v>
      </c>
      <c r="T124" s="221">
        <f t="shared" si="4"/>
        <v>64</v>
      </c>
      <c r="U124" s="220" t="str">
        <f t="shared" si="5"/>
        <v>TB</v>
      </c>
      <c r="V124" s="222" t="s">
        <v>116</v>
      </c>
      <c r="W124" s="220" t="s">
        <v>57</v>
      </c>
      <c r="X124" s="34"/>
    </row>
    <row r="125" spans="1:24" s="283" customFormat="1" ht="18" customHeight="1" x14ac:dyDescent="0.25">
      <c r="A125" s="50">
        <v>112</v>
      </c>
      <c r="B125" s="77" t="s">
        <v>459</v>
      </c>
      <c r="C125" s="96">
        <v>2110060112</v>
      </c>
      <c r="D125" s="97" t="s">
        <v>399</v>
      </c>
      <c r="E125" s="98" t="s">
        <v>114</v>
      </c>
      <c r="F125" s="215"/>
      <c r="G125" s="77"/>
      <c r="H125" s="77"/>
      <c r="I125" s="77"/>
      <c r="J125" s="77"/>
      <c r="K125" s="64"/>
      <c r="L125" s="31"/>
      <c r="M125" s="31"/>
      <c r="N125" s="31"/>
      <c r="O125" s="32"/>
      <c r="P125" s="31"/>
      <c r="Q125" s="64"/>
      <c r="R125" s="31"/>
      <c r="S125" s="216"/>
      <c r="T125" s="217"/>
      <c r="U125" s="216"/>
      <c r="V125" s="218"/>
      <c r="W125" s="216"/>
      <c r="X125" s="32"/>
    </row>
    <row r="126" spans="1:24" s="283" customFormat="1" ht="18" customHeight="1" x14ac:dyDescent="0.25">
      <c r="A126" s="17">
        <v>113</v>
      </c>
      <c r="B126" s="74" t="s">
        <v>459</v>
      </c>
      <c r="C126" s="74">
        <v>2110060113</v>
      </c>
      <c r="D126" s="75" t="s">
        <v>400</v>
      </c>
      <c r="E126" s="76" t="s">
        <v>114</v>
      </c>
      <c r="F126" s="211"/>
      <c r="G126" s="74"/>
      <c r="H126" s="74"/>
      <c r="I126" s="74"/>
      <c r="J126" s="74"/>
      <c r="K126" s="63">
        <v>25</v>
      </c>
      <c r="L126" s="33">
        <v>7</v>
      </c>
      <c r="M126" s="33">
        <v>4</v>
      </c>
      <c r="N126" s="33">
        <v>10</v>
      </c>
      <c r="O126" s="36">
        <v>5</v>
      </c>
      <c r="P126" s="33">
        <v>0</v>
      </c>
      <c r="Q126" s="63">
        <v>12</v>
      </c>
      <c r="R126" s="38">
        <v>0</v>
      </c>
      <c r="S126" s="212">
        <f t="shared" si="3"/>
        <v>1</v>
      </c>
      <c r="T126" s="213">
        <f t="shared" si="4"/>
        <v>64</v>
      </c>
      <c r="U126" s="212" t="str">
        <f t="shared" si="5"/>
        <v>TB</v>
      </c>
      <c r="V126" s="214" t="s">
        <v>150</v>
      </c>
      <c r="W126" s="212" t="s">
        <v>57</v>
      </c>
      <c r="X126" s="34"/>
    </row>
    <row r="127" spans="1:24" s="283" customFormat="1" ht="18" customHeight="1" x14ac:dyDescent="0.25">
      <c r="A127" s="49">
        <v>114</v>
      </c>
      <c r="B127" s="74" t="s">
        <v>459</v>
      </c>
      <c r="C127" s="74">
        <v>2110060114</v>
      </c>
      <c r="D127" s="75" t="s">
        <v>401</v>
      </c>
      <c r="E127" s="76" t="s">
        <v>114</v>
      </c>
      <c r="F127" s="211"/>
      <c r="G127" s="74"/>
      <c r="H127" s="74"/>
      <c r="I127" s="74"/>
      <c r="J127" s="74"/>
      <c r="K127" s="63">
        <v>25</v>
      </c>
      <c r="L127" s="33">
        <v>5</v>
      </c>
      <c r="M127" s="33">
        <v>4</v>
      </c>
      <c r="N127" s="33">
        <v>10</v>
      </c>
      <c r="O127" s="36">
        <v>5</v>
      </c>
      <c r="P127" s="33">
        <v>0</v>
      </c>
      <c r="Q127" s="63">
        <v>14</v>
      </c>
      <c r="R127" s="38">
        <v>0</v>
      </c>
      <c r="S127" s="212">
        <f t="shared" si="3"/>
        <v>0</v>
      </c>
      <c r="T127" s="213">
        <f t="shared" si="4"/>
        <v>63</v>
      </c>
      <c r="U127" s="212" t="str">
        <f t="shared" si="5"/>
        <v>TB</v>
      </c>
      <c r="V127" s="214" t="s">
        <v>402</v>
      </c>
      <c r="W127" s="212" t="s">
        <v>26</v>
      </c>
      <c r="X127" s="34"/>
    </row>
    <row r="128" spans="1:24" s="283" customFormat="1" ht="18" customHeight="1" x14ac:dyDescent="0.25">
      <c r="A128" s="17">
        <v>115</v>
      </c>
      <c r="B128" s="74" t="s">
        <v>459</v>
      </c>
      <c r="C128" s="74">
        <v>2110060115</v>
      </c>
      <c r="D128" s="75" t="s">
        <v>403</v>
      </c>
      <c r="E128" s="76" t="s">
        <v>114</v>
      </c>
      <c r="F128" s="211"/>
      <c r="G128" s="74"/>
      <c r="H128" s="74"/>
      <c r="I128" s="74"/>
      <c r="J128" s="74"/>
      <c r="K128" s="63">
        <v>25</v>
      </c>
      <c r="L128" s="33">
        <v>7</v>
      </c>
      <c r="M128" s="33">
        <v>8</v>
      </c>
      <c r="N128" s="33">
        <v>10</v>
      </c>
      <c r="O128" s="36">
        <v>5</v>
      </c>
      <c r="P128" s="33">
        <v>0</v>
      </c>
      <c r="Q128" s="63">
        <v>15</v>
      </c>
      <c r="R128" s="38">
        <v>5</v>
      </c>
      <c r="S128" s="212">
        <f t="shared" si="3"/>
        <v>3</v>
      </c>
      <c r="T128" s="213">
        <f t="shared" si="4"/>
        <v>78</v>
      </c>
      <c r="U128" s="212" t="str">
        <f t="shared" si="5"/>
        <v>Khá</v>
      </c>
      <c r="V128" s="214" t="s">
        <v>336</v>
      </c>
      <c r="W128" s="212" t="s">
        <v>29</v>
      </c>
      <c r="X128" s="20"/>
    </row>
    <row r="129" spans="1:24" s="283" customFormat="1" ht="18" customHeight="1" x14ac:dyDescent="0.25">
      <c r="A129" s="49">
        <v>116</v>
      </c>
      <c r="B129" s="74" t="s">
        <v>459</v>
      </c>
      <c r="C129" s="74">
        <v>2110060116</v>
      </c>
      <c r="D129" s="75" t="s">
        <v>404</v>
      </c>
      <c r="E129" s="76" t="s">
        <v>114</v>
      </c>
      <c r="F129" s="211"/>
      <c r="G129" s="80">
        <v>5</v>
      </c>
      <c r="H129" s="74"/>
      <c r="I129" s="74"/>
      <c r="J129" s="74"/>
      <c r="K129" s="253">
        <v>20</v>
      </c>
      <c r="L129" s="33">
        <v>7</v>
      </c>
      <c r="M129" s="33">
        <v>4</v>
      </c>
      <c r="N129" s="33">
        <v>10</v>
      </c>
      <c r="O129" s="36">
        <v>5</v>
      </c>
      <c r="P129" s="33">
        <v>0</v>
      </c>
      <c r="Q129" s="63">
        <v>13</v>
      </c>
      <c r="R129" s="38">
        <v>0</v>
      </c>
      <c r="S129" s="212">
        <f t="shared" si="3"/>
        <v>0</v>
      </c>
      <c r="T129" s="213">
        <f t="shared" si="4"/>
        <v>59</v>
      </c>
      <c r="U129" s="212" t="str">
        <f t="shared" si="5"/>
        <v>TB</v>
      </c>
      <c r="V129" s="214" t="s">
        <v>229</v>
      </c>
      <c r="W129" s="212" t="s">
        <v>26</v>
      </c>
      <c r="X129" s="20"/>
    </row>
    <row r="130" spans="1:24" s="283" customFormat="1" ht="18" customHeight="1" x14ac:dyDescent="0.25">
      <c r="A130" s="17">
        <v>117</v>
      </c>
      <c r="B130" s="74" t="s">
        <v>459</v>
      </c>
      <c r="C130" s="74">
        <v>2110060117</v>
      </c>
      <c r="D130" s="75" t="s">
        <v>405</v>
      </c>
      <c r="E130" s="76" t="s">
        <v>199</v>
      </c>
      <c r="F130" s="211"/>
      <c r="G130" s="74"/>
      <c r="H130" s="74"/>
      <c r="I130" s="74"/>
      <c r="J130" s="74"/>
      <c r="K130" s="63">
        <v>25</v>
      </c>
      <c r="L130" s="33">
        <v>7</v>
      </c>
      <c r="M130" s="33">
        <v>4</v>
      </c>
      <c r="N130" s="33">
        <v>10</v>
      </c>
      <c r="O130" s="36">
        <v>5</v>
      </c>
      <c r="P130" s="33">
        <v>0</v>
      </c>
      <c r="Q130" s="63">
        <v>15</v>
      </c>
      <c r="R130" s="38">
        <v>0</v>
      </c>
      <c r="S130" s="212">
        <f t="shared" si="3"/>
        <v>0</v>
      </c>
      <c r="T130" s="213">
        <f t="shared" si="4"/>
        <v>66</v>
      </c>
      <c r="U130" s="212" t="str">
        <f t="shared" si="5"/>
        <v>TB</v>
      </c>
      <c r="V130" s="214" t="s">
        <v>293</v>
      </c>
      <c r="W130" s="212" t="s">
        <v>26</v>
      </c>
      <c r="X130" s="20"/>
    </row>
    <row r="131" spans="1:24" s="283" customFormat="1" ht="18" customHeight="1" x14ac:dyDescent="0.25">
      <c r="A131" s="49">
        <v>118</v>
      </c>
      <c r="B131" s="80" t="s">
        <v>459</v>
      </c>
      <c r="C131" s="80">
        <v>2110060118</v>
      </c>
      <c r="D131" s="81" t="s">
        <v>232</v>
      </c>
      <c r="E131" s="82" t="s">
        <v>199</v>
      </c>
      <c r="F131" s="219"/>
      <c r="G131" s="80"/>
      <c r="H131" s="80"/>
      <c r="I131" s="80"/>
      <c r="J131" s="80"/>
      <c r="K131" s="253">
        <v>0</v>
      </c>
      <c r="L131" s="38">
        <v>0</v>
      </c>
      <c r="M131" s="38">
        <v>0</v>
      </c>
      <c r="N131" s="38">
        <v>0</v>
      </c>
      <c r="O131" s="37">
        <v>0</v>
      </c>
      <c r="P131" s="38">
        <v>0</v>
      </c>
      <c r="Q131" s="253">
        <v>0</v>
      </c>
      <c r="R131" s="38">
        <v>0</v>
      </c>
      <c r="S131" s="220">
        <f t="shared" si="3"/>
        <v>0</v>
      </c>
      <c r="T131" s="221">
        <f t="shared" si="4"/>
        <v>0</v>
      </c>
      <c r="U131" s="220" t="str">
        <f t="shared" si="5"/>
        <v>Yếu</v>
      </c>
      <c r="V131" s="222"/>
      <c r="W131" s="220"/>
      <c r="X131" s="20"/>
    </row>
    <row r="132" spans="1:24" s="283" customFormat="1" ht="18" customHeight="1" x14ac:dyDescent="0.25">
      <c r="A132" s="17">
        <v>119</v>
      </c>
      <c r="B132" s="74" t="s">
        <v>459</v>
      </c>
      <c r="C132" s="74">
        <v>2110060119</v>
      </c>
      <c r="D132" s="75" t="s">
        <v>406</v>
      </c>
      <c r="E132" s="76" t="s">
        <v>407</v>
      </c>
      <c r="F132" s="211"/>
      <c r="G132" s="74"/>
      <c r="H132" s="74"/>
      <c r="I132" s="74"/>
      <c r="J132" s="74"/>
      <c r="K132" s="33">
        <v>25</v>
      </c>
      <c r="L132" s="33">
        <v>7</v>
      </c>
      <c r="M132" s="33">
        <v>4</v>
      </c>
      <c r="N132" s="33">
        <v>10</v>
      </c>
      <c r="O132" s="36">
        <v>5</v>
      </c>
      <c r="P132" s="33">
        <v>0</v>
      </c>
      <c r="Q132" s="33">
        <v>15</v>
      </c>
      <c r="R132" s="38">
        <v>0</v>
      </c>
      <c r="S132" s="212">
        <f t="shared" si="3"/>
        <v>0</v>
      </c>
      <c r="T132" s="213">
        <f t="shared" si="4"/>
        <v>66</v>
      </c>
      <c r="U132" s="212" t="str">
        <f t="shared" si="5"/>
        <v>TB</v>
      </c>
      <c r="V132" s="214" t="s">
        <v>408</v>
      </c>
      <c r="W132" s="212" t="s">
        <v>26</v>
      </c>
      <c r="X132" s="30"/>
    </row>
    <row r="133" spans="1:24" s="283" customFormat="1" ht="18" customHeight="1" x14ac:dyDescent="0.25">
      <c r="A133" s="49">
        <v>120</v>
      </c>
      <c r="B133" s="74" t="s">
        <v>459</v>
      </c>
      <c r="C133" s="74">
        <v>2110060120</v>
      </c>
      <c r="D133" s="75" t="s">
        <v>233</v>
      </c>
      <c r="E133" s="76" t="s">
        <v>409</v>
      </c>
      <c r="F133" s="211"/>
      <c r="G133" s="74"/>
      <c r="H133" s="74"/>
      <c r="I133" s="74"/>
      <c r="J133" s="74"/>
      <c r="K133" s="33">
        <v>25</v>
      </c>
      <c r="L133" s="33">
        <v>7</v>
      </c>
      <c r="M133" s="33">
        <v>4</v>
      </c>
      <c r="N133" s="33">
        <v>10</v>
      </c>
      <c r="O133" s="36">
        <v>5</v>
      </c>
      <c r="P133" s="33">
        <v>0</v>
      </c>
      <c r="Q133" s="33">
        <v>15</v>
      </c>
      <c r="R133" s="38">
        <v>0</v>
      </c>
      <c r="S133" s="212">
        <f t="shared" si="3"/>
        <v>1</v>
      </c>
      <c r="T133" s="213">
        <f t="shared" si="4"/>
        <v>67</v>
      </c>
      <c r="U133" s="212" t="str">
        <f t="shared" si="5"/>
        <v>TB</v>
      </c>
      <c r="V133" s="214" t="s">
        <v>309</v>
      </c>
      <c r="W133" s="212" t="s">
        <v>57</v>
      </c>
      <c r="X133" s="20"/>
    </row>
    <row r="134" spans="1:24" s="283" customFormat="1" ht="18" customHeight="1" x14ac:dyDescent="0.25">
      <c r="A134" s="17">
        <v>121</v>
      </c>
      <c r="B134" s="74" t="s">
        <v>459</v>
      </c>
      <c r="C134" s="74">
        <v>2110060121</v>
      </c>
      <c r="D134" s="75" t="s">
        <v>410</v>
      </c>
      <c r="E134" s="76" t="s">
        <v>411</v>
      </c>
      <c r="F134" s="211"/>
      <c r="G134" s="74"/>
      <c r="H134" s="74"/>
      <c r="I134" s="74"/>
      <c r="J134" s="74"/>
      <c r="K134" s="33">
        <v>25</v>
      </c>
      <c r="L134" s="33">
        <v>7</v>
      </c>
      <c r="M134" s="33">
        <v>4</v>
      </c>
      <c r="N134" s="33">
        <v>10</v>
      </c>
      <c r="O134" s="36">
        <v>5</v>
      </c>
      <c r="P134" s="33">
        <v>0</v>
      </c>
      <c r="Q134" s="33">
        <v>15</v>
      </c>
      <c r="R134" s="38">
        <v>0</v>
      </c>
      <c r="S134" s="212">
        <f t="shared" si="3"/>
        <v>1</v>
      </c>
      <c r="T134" s="213">
        <f t="shared" si="4"/>
        <v>67</v>
      </c>
      <c r="U134" s="212" t="str">
        <f t="shared" si="5"/>
        <v>TB</v>
      </c>
      <c r="V134" s="214" t="s">
        <v>309</v>
      </c>
      <c r="W134" s="212" t="s">
        <v>57</v>
      </c>
      <c r="X134" s="30"/>
    </row>
    <row r="135" spans="1:24" s="283" customFormat="1" ht="18" customHeight="1" x14ac:dyDescent="0.25">
      <c r="A135" s="49">
        <v>122</v>
      </c>
      <c r="B135" s="74" t="s">
        <v>459</v>
      </c>
      <c r="C135" s="74">
        <v>2110060122</v>
      </c>
      <c r="D135" s="99" t="s">
        <v>283</v>
      </c>
      <c r="E135" s="76" t="s">
        <v>412</v>
      </c>
      <c r="F135" s="211"/>
      <c r="G135" s="74"/>
      <c r="H135" s="74"/>
      <c r="I135" s="74"/>
      <c r="J135" s="74"/>
      <c r="K135" s="33">
        <v>25</v>
      </c>
      <c r="L135" s="33">
        <v>7</v>
      </c>
      <c r="M135" s="33">
        <v>8</v>
      </c>
      <c r="N135" s="33">
        <v>10</v>
      </c>
      <c r="O135" s="36">
        <v>5</v>
      </c>
      <c r="P135" s="33">
        <v>0</v>
      </c>
      <c r="Q135" s="33">
        <v>15</v>
      </c>
      <c r="R135" s="38">
        <v>5</v>
      </c>
      <c r="S135" s="212">
        <f t="shared" si="3"/>
        <v>3</v>
      </c>
      <c r="T135" s="213">
        <f t="shared" si="4"/>
        <v>78</v>
      </c>
      <c r="U135" s="212" t="str">
        <f t="shared" si="5"/>
        <v>Khá</v>
      </c>
      <c r="V135" s="214" t="s">
        <v>89</v>
      </c>
      <c r="W135" s="212" t="s">
        <v>29</v>
      </c>
      <c r="X135" s="30"/>
    </row>
    <row r="136" spans="1:24" s="283" customFormat="1" ht="18" customHeight="1" x14ac:dyDescent="0.25">
      <c r="A136" s="17">
        <v>123</v>
      </c>
      <c r="B136" s="74" t="s">
        <v>459</v>
      </c>
      <c r="C136" s="74">
        <v>2110060123</v>
      </c>
      <c r="D136" s="99" t="s">
        <v>413</v>
      </c>
      <c r="E136" s="76" t="s">
        <v>414</v>
      </c>
      <c r="F136" s="211"/>
      <c r="G136" s="74"/>
      <c r="H136" s="74"/>
      <c r="I136" s="74"/>
      <c r="J136" s="74"/>
      <c r="K136" s="33">
        <v>25</v>
      </c>
      <c r="L136" s="33">
        <v>7</v>
      </c>
      <c r="M136" s="33">
        <v>4</v>
      </c>
      <c r="N136" s="33">
        <v>10</v>
      </c>
      <c r="O136" s="36">
        <v>5</v>
      </c>
      <c r="P136" s="33">
        <v>0</v>
      </c>
      <c r="Q136" s="33">
        <v>15</v>
      </c>
      <c r="R136" s="38">
        <v>10</v>
      </c>
      <c r="S136" s="212">
        <f t="shared" si="3"/>
        <v>3</v>
      </c>
      <c r="T136" s="213">
        <f t="shared" si="4"/>
        <v>79</v>
      </c>
      <c r="U136" s="212" t="str">
        <f t="shared" si="5"/>
        <v>Khá</v>
      </c>
      <c r="V136" s="214" t="s">
        <v>348</v>
      </c>
      <c r="W136" s="212" t="s">
        <v>29</v>
      </c>
      <c r="X136" s="20"/>
    </row>
    <row r="137" spans="1:24" s="283" customFormat="1" ht="18" customHeight="1" x14ac:dyDescent="0.25">
      <c r="A137" s="49">
        <v>124</v>
      </c>
      <c r="B137" s="74" t="s">
        <v>459</v>
      </c>
      <c r="C137" s="74">
        <v>2110060124</v>
      </c>
      <c r="D137" s="99" t="s">
        <v>266</v>
      </c>
      <c r="E137" s="76" t="s">
        <v>117</v>
      </c>
      <c r="F137" s="211"/>
      <c r="G137" s="74"/>
      <c r="H137" s="74"/>
      <c r="I137" s="74"/>
      <c r="J137" s="74"/>
      <c r="K137" s="33">
        <v>25</v>
      </c>
      <c r="L137" s="229">
        <v>7</v>
      </c>
      <c r="M137" s="33">
        <v>4</v>
      </c>
      <c r="N137" s="33">
        <v>5</v>
      </c>
      <c r="O137" s="36">
        <v>5</v>
      </c>
      <c r="P137" s="33">
        <v>0</v>
      </c>
      <c r="Q137" s="33">
        <v>15</v>
      </c>
      <c r="R137" s="38">
        <v>0</v>
      </c>
      <c r="S137" s="212">
        <f t="shared" si="3"/>
        <v>0</v>
      </c>
      <c r="T137" s="213">
        <f t="shared" si="4"/>
        <v>61</v>
      </c>
      <c r="U137" s="212" t="str">
        <f t="shared" si="5"/>
        <v>TB</v>
      </c>
      <c r="V137" s="214" t="s">
        <v>229</v>
      </c>
      <c r="W137" s="212" t="s">
        <v>26</v>
      </c>
      <c r="X137" s="20"/>
    </row>
    <row r="138" spans="1:24" s="283" customFormat="1" ht="18" customHeight="1" x14ac:dyDescent="0.25">
      <c r="A138" s="17">
        <v>125</v>
      </c>
      <c r="B138" s="74" t="s">
        <v>459</v>
      </c>
      <c r="C138" s="74">
        <v>2110060125</v>
      </c>
      <c r="D138" s="99" t="s">
        <v>415</v>
      </c>
      <c r="E138" s="76" t="s">
        <v>117</v>
      </c>
      <c r="F138" s="211"/>
      <c r="G138" s="74"/>
      <c r="H138" s="74"/>
      <c r="I138" s="74"/>
      <c r="J138" s="74"/>
      <c r="K138" s="74">
        <v>25</v>
      </c>
      <c r="L138" s="74">
        <v>7</v>
      </c>
      <c r="M138" s="74">
        <v>4</v>
      </c>
      <c r="N138" s="74">
        <v>5</v>
      </c>
      <c r="O138" s="212">
        <v>5</v>
      </c>
      <c r="P138" s="74">
        <v>0</v>
      </c>
      <c r="Q138" s="74">
        <v>10</v>
      </c>
      <c r="R138" s="80"/>
      <c r="S138" s="212">
        <f t="shared" si="3"/>
        <v>0</v>
      </c>
      <c r="T138" s="213">
        <f t="shared" si="4"/>
        <v>56</v>
      </c>
      <c r="U138" s="212" t="str">
        <f t="shared" si="5"/>
        <v>TB</v>
      </c>
      <c r="V138" s="214" t="s">
        <v>408</v>
      </c>
      <c r="W138" s="212" t="s">
        <v>26</v>
      </c>
      <c r="X138" s="20"/>
    </row>
    <row r="139" spans="1:24" s="283" customFormat="1" ht="18" customHeight="1" x14ac:dyDescent="0.25">
      <c r="A139" s="50">
        <v>126</v>
      </c>
      <c r="B139" s="77" t="s">
        <v>459</v>
      </c>
      <c r="C139" s="83">
        <v>2110060126</v>
      </c>
      <c r="D139" s="100" t="s">
        <v>416</v>
      </c>
      <c r="E139" s="85" t="s">
        <v>119</v>
      </c>
      <c r="F139" s="215"/>
      <c r="G139" s="77"/>
      <c r="H139" s="77"/>
      <c r="I139" s="77"/>
      <c r="J139" s="77"/>
      <c r="K139" s="77"/>
      <c r="L139" s="77"/>
      <c r="M139" s="77"/>
      <c r="N139" s="77"/>
      <c r="O139" s="216"/>
      <c r="P139" s="77"/>
      <c r="Q139" s="77"/>
      <c r="R139" s="77"/>
      <c r="S139" s="216"/>
      <c r="T139" s="217"/>
      <c r="U139" s="216"/>
      <c r="V139" s="218"/>
      <c r="W139" s="216"/>
      <c r="X139" s="27"/>
    </row>
    <row r="140" spans="1:24" s="283" customFormat="1" ht="18" customHeight="1" x14ac:dyDescent="0.25">
      <c r="A140" s="17">
        <v>127</v>
      </c>
      <c r="B140" s="80" t="s">
        <v>459</v>
      </c>
      <c r="C140" s="80">
        <v>2110060127</v>
      </c>
      <c r="D140" s="101" t="s">
        <v>417</v>
      </c>
      <c r="E140" s="82" t="s">
        <v>71</v>
      </c>
      <c r="F140" s="219"/>
      <c r="G140" s="80"/>
      <c r="H140" s="80"/>
      <c r="I140" s="80"/>
      <c r="J140" s="80"/>
      <c r="K140" s="80">
        <v>0</v>
      </c>
      <c r="L140" s="80">
        <v>0</v>
      </c>
      <c r="M140" s="80">
        <v>0</v>
      </c>
      <c r="N140" s="80">
        <v>0</v>
      </c>
      <c r="O140" s="220">
        <v>0</v>
      </c>
      <c r="P140" s="80">
        <v>0</v>
      </c>
      <c r="Q140" s="80">
        <v>0</v>
      </c>
      <c r="R140" s="80">
        <v>0</v>
      </c>
      <c r="S140" s="220">
        <f t="shared" si="3"/>
        <v>0</v>
      </c>
      <c r="T140" s="221">
        <f t="shared" si="4"/>
        <v>0</v>
      </c>
      <c r="U140" s="220" t="str">
        <f t="shared" si="5"/>
        <v>Yếu</v>
      </c>
      <c r="V140" s="222" t="s">
        <v>132</v>
      </c>
      <c r="W140" s="220" t="s">
        <v>26</v>
      </c>
      <c r="X140" s="20"/>
    </row>
    <row r="141" spans="1:24" s="283" customFormat="1" ht="18" customHeight="1" x14ac:dyDescent="0.25">
      <c r="A141" s="49">
        <v>128</v>
      </c>
      <c r="B141" s="74" t="s">
        <v>459</v>
      </c>
      <c r="C141" s="74">
        <v>2110060128</v>
      </c>
      <c r="D141" s="99" t="s">
        <v>418</v>
      </c>
      <c r="E141" s="76" t="s">
        <v>71</v>
      </c>
      <c r="F141" s="211"/>
      <c r="G141" s="74">
        <v>5</v>
      </c>
      <c r="H141" s="74"/>
      <c r="I141" s="74"/>
      <c r="J141" s="74"/>
      <c r="K141" s="74">
        <v>20</v>
      </c>
      <c r="L141" s="74">
        <v>5</v>
      </c>
      <c r="M141" s="74">
        <v>4</v>
      </c>
      <c r="N141" s="74">
        <v>5</v>
      </c>
      <c r="O141" s="212">
        <v>5</v>
      </c>
      <c r="P141" s="74">
        <v>0</v>
      </c>
      <c r="Q141" s="74">
        <v>11</v>
      </c>
      <c r="R141" s="80">
        <v>0</v>
      </c>
      <c r="S141" s="212">
        <f t="shared" si="3"/>
        <v>0</v>
      </c>
      <c r="T141" s="213">
        <f t="shared" si="4"/>
        <v>50</v>
      </c>
      <c r="U141" s="212" t="str">
        <f t="shared" si="5"/>
        <v>TB</v>
      </c>
      <c r="V141" s="214" t="s">
        <v>280</v>
      </c>
      <c r="W141" s="212" t="s">
        <v>26</v>
      </c>
      <c r="X141" s="20"/>
    </row>
    <row r="142" spans="1:24" s="283" customFormat="1" ht="18" customHeight="1" x14ac:dyDescent="0.25">
      <c r="A142" s="17">
        <v>129</v>
      </c>
      <c r="B142" s="80" t="s">
        <v>459</v>
      </c>
      <c r="C142" s="80">
        <v>2110060129</v>
      </c>
      <c r="D142" s="101" t="s">
        <v>419</v>
      </c>
      <c r="E142" s="82" t="s">
        <v>187</v>
      </c>
      <c r="F142" s="219"/>
      <c r="G142" s="80"/>
      <c r="H142" s="80"/>
      <c r="I142" s="80"/>
      <c r="J142" s="80"/>
      <c r="K142" s="80">
        <v>25</v>
      </c>
      <c r="L142" s="80">
        <v>7</v>
      </c>
      <c r="M142" s="80">
        <v>4</v>
      </c>
      <c r="N142" s="80">
        <v>5</v>
      </c>
      <c r="O142" s="220">
        <v>5</v>
      </c>
      <c r="P142" s="80">
        <v>0</v>
      </c>
      <c r="Q142" s="80">
        <v>15</v>
      </c>
      <c r="R142" s="80">
        <v>0</v>
      </c>
      <c r="S142" s="220">
        <f t="shared" si="3"/>
        <v>1</v>
      </c>
      <c r="T142" s="221">
        <f t="shared" si="4"/>
        <v>62</v>
      </c>
      <c r="U142" s="220" t="str">
        <f t="shared" si="5"/>
        <v>TB</v>
      </c>
      <c r="V142" s="222" t="s">
        <v>309</v>
      </c>
      <c r="W142" s="220" t="s">
        <v>57</v>
      </c>
      <c r="X142" s="30"/>
    </row>
    <row r="143" spans="1:24" s="283" customFormat="1" ht="18" customHeight="1" x14ac:dyDescent="0.25">
      <c r="A143" s="49">
        <v>130</v>
      </c>
      <c r="B143" s="74" t="s">
        <v>459</v>
      </c>
      <c r="C143" s="74">
        <v>2110060130</v>
      </c>
      <c r="D143" s="99" t="s">
        <v>131</v>
      </c>
      <c r="E143" s="76" t="s">
        <v>190</v>
      </c>
      <c r="F143" s="211"/>
      <c r="G143" s="74"/>
      <c r="H143" s="74"/>
      <c r="I143" s="74"/>
      <c r="J143" s="74"/>
      <c r="K143" s="74">
        <v>25</v>
      </c>
      <c r="L143" s="74">
        <v>7</v>
      </c>
      <c r="M143" s="74">
        <v>4</v>
      </c>
      <c r="N143" s="74">
        <v>10</v>
      </c>
      <c r="O143" s="212">
        <v>5</v>
      </c>
      <c r="P143" s="74">
        <v>0</v>
      </c>
      <c r="Q143" s="74">
        <v>15</v>
      </c>
      <c r="R143" s="80">
        <v>5</v>
      </c>
      <c r="S143" s="212">
        <f t="shared" si="3"/>
        <v>1</v>
      </c>
      <c r="T143" s="213">
        <f t="shared" si="4"/>
        <v>72</v>
      </c>
      <c r="U143" s="212" t="str">
        <f t="shared" si="5"/>
        <v>Khá</v>
      </c>
      <c r="V143" s="214" t="s">
        <v>100</v>
      </c>
      <c r="W143" s="212" t="s">
        <v>57</v>
      </c>
      <c r="X143" s="20"/>
    </row>
    <row r="144" spans="1:24" s="283" customFormat="1" ht="18" customHeight="1" x14ac:dyDescent="0.25">
      <c r="A144" s="17">
        <v>131</v>
      </c>
      <c r="B144" s="74" t="s">
        <v>459</v>
      </c>
      <c r="C144" s="74">
        <v>2110060131</v>
      </c>
      <c r="D144" s="99" t="s">
        <v>420</v>
      </c>
      <c r="E144" s="76" t="s">
        <v>190</v>
      </c>
      <c r="F144" s="211"/>
      <c r="G144" s="74">
        <v>5</v>
      </c>
      <c r="H144" s="74"/>
      <c r="I144" s="74"/>
      <c r="J144" s="74"/>
      <c r="K144" s="74">
        <v>20</v>
      </c>
      <c r="L144" s="74">
        <v>7</v>
      </c>
      <c r="M144" s="74">
        <v>4</v>
      </c>
      <c r="N144" s="74">
        <v>10</v>
      </c>
      <c r="O144" s="212">
        <v>5</v>
      </c>
      <c r="P144" s="74">
        <v>0</v>
      </c>
      <c r="Q144" s="74">
        <v>15</v>
      </c>
      <c r="R144" s="80">
        <v>0</v>
      </c>
      <c r="S144" s="212">
        <f t="shared" si="3"/>
        <v>0</v>
      </c>
      <c r="T144" s="213">
        <f t="shared" si="4"/>
        <v>61</v>
      </c>
      <c r="U144" s="212" t="str">
        <f t="shared" si="5"/>
        <v>TB</v>
      </c>
      <c r="V144" s="214" t="s">
        <v>229</v>
      </c>
      <c r="W144" s="212" t="s">
        <v>26</v>
      </c>
      <c r="X144" s="20"/>
    </row>
    <row r="145" spans="1:24" s="283" customFormat="1" ht="18" customHeight="1" x14ac:dyDescent="0.25">
      <c r="A145" s="49">
        <v>132</v>
      </c>
      <c r="B145" s="74" t="s">
        <v>459</v>
      </c>
      <c r="C145" s="74">
        <v>2110060132</v>
      </c>
      <c r="D145" s="99" t="s">
        <v>421</v>
      </c>
      <c r="E145" s="76" t="s">
        <v>422</v>
      </c>
      <c r="F145" s="211"/>
      <c r="G145" s="74"/>
      <c r="H145" s="74"/>
      <c r="I145" s="74"/>
      <c r="J145" s="74"/>
      <c r="K145" s="74">
        <v>25</v>
      </c>
      <c r="L145" s="74">
        <v>5</v>
      </c>
      <c r="M145" s="74">
        <v>4</v>
      </c>
      <c r="N145" s="262">
        <v>5</v>
      </c>
      <c r="O145" s="212">
        <v>5</v>
      </c>
      <c r="P145" s="74">
        <v>0</v>
      </c>
      <c r="Q145" s="74">
        <v>15</v>
      </c>
      <c r="R145" s="80">
        <v>0</v>
      </c>
      <c r="S145" s="212">
        <f t="shared" si="3"/>
        <v>1</v>
      </c>
      <c r="T145" s="213">
        <f t="shared" si="4"/>
        <v>60</v>
      </c>
      <c r="U145" s="212" t="str">
        <f t="shared" si="5"/>
        <v>TB</v>
      </c>
      <c r="V145" s="214" t="s">
        <v>303</v>
      </c>
      <c r="W145" s="212" t="s">
        <v>57</v>
      </c>
      <c r="X145" s="20"/>
    </row>
    <row r="146" spans="1:24" s="283" customFormat="1" ht="18" customHeight="1" x14ac:dyDescent="0.25">
      <c r="A146" s="17">
        <v>133</v>
      </c>
      <c r="B146" s="74" t="s">
        <v>459</v>
      </c>
      <c r="C146" s="74">
        <v>2110060133</v>
      </c>
      <c r="D146" s="99" t="s">
        <v>423</v>
      </c>
      <c r="E146" s="76" t="s">
        <v>422</v>
      </c>
      <c r="F146" s="211"/>
      <c r="G146" s="74"/>
      <c r="H146" s="74"/>
      <c r="I146" s="74"/>
      <c r="J146" s="74"/>
      <c r="K146" s="74">
        <v>25</v>
      </c>
      <c r="L146" s="74">
        <v>7</v>
      </c>
      <c r="M146" s="74">
        <v>8</v>
      </c>
      <c r="N146" s="74">
        <v>10</v>
      </c>
      <c r="O146" s="212">
        <v>5</v>
      </c>
      <c r="P146" s="74">
        <v>0</v>
      </c>
      <c r="Q146" s="74">
        <v>15</v>
      </c>
      <c r="R146" s="80">
        <v>0</v>
      </c>
      <c r="S146" s="212">
        <f t="shared" si="3"/>
        <v>3</v>
      </c>
      <c r="T146" s="213">
        <f t="shared" si="4"/>
        <v>73</v>
      </c>
      <c r="U146" s="212" t="str">
        <f t="shared" si="5"/>
        <v>Khá</v>
      </c>
      <c r="V146" s="214" t="s">
        <v>77</v>
      </c>
      <c r="W146" s="212" t="s">
        <v>29</v>
      </c>
      <c r="X146" s="20"/>
    </row>
    <row r="147" spans="1:24" s="283" customFormat="1" ht="18" customHeight="1" x14ac:dyDescent="0.25">
      <c r="A147" s="49">
        <v>134</v>
      </c>
      <c r="B147" s="80" t="s">
        <v>459</v>
      </c>
      <c r="C147" s="80">
        <v>2110060134</v>
      </c>
      <c r="D147" s="101" t="s">
        <v>424</v>
      </c>
      <c r="E147" s="82" t="s">
        <v>425</v>
      </c>
      <c r="F147" s="245"/>
      <c r="G147" s="122"/>
      <c r="H147" s="122"/>
      <c r="I147" s="122"/>
      <c r="J147" s="122"/>
      <c r="K147" s="80">
        <v>25</v>
      </c>
      <c r="L147" s="80">
        <v>7</v>
      </c>
      <c r="M147" s="80">
        <v>4</v>
      </c>
      <c r="N147" s="80">
        <v>5</v>
      </c>
      <c r="O147" s="220">
        <v>5</v>
      </c>
      <c r="P147" s="80">
        <v>0</v>
      </c>
      <c r="Q147" s="80">
        <v>15</v>
      </c>
      <c r="R147" s="80">
        <v>0</v>
      </c>
      <c r="S147" s="220">
        <f t="shared" si="3"/>
        <v>0</v>
      </c>
      <c r="T147" s="226">
        <f t="shared" si="4"/>
        <v>61</v>
      </c>
      <c r="U147" s="227" t="str">
        <f t="shared" si="5"/>
        <v>TB</v>
      </c>
      <c r="V147" s="228" t="s">
        <v>426</v>
      </c>
      <c r="W147" s="227" t="s">
        <v>26</v>
      </c>
      <c r="X147" s="20"/>
    </row>
    <row r="148" spans="1:24" s="283" customFormat="1" ht="18" customHeight="1" x14ac:dyDescent="0.25">
      <c r="A148" s="17">
        <v>135</v>
      </c>
      <c r="B148" s="74" t="s">
        <v>459</v>
      </c>
      <c r="C148" s="74">
        <v>2110060135</v>
      </c>
      <c r="D148" s="99" t="s">
        <v>427</v>
      </c>
      <c r="E148" s="76" t="s">
        <v>124</v>
      </c>
      <c r="F148" s="211"/>
      <c r="G148" s="74"/>
      <c r="H148" s="74"/>
      <c r="I148" s="74"/>
      <c r="J148" s="74"/>
      <c r="K148" s="74">
        <v>25</v>
      </c>
      <c r="L148" s="74">
        <v>7</v>
      </c>
      <c r="M148" s="74">
        <v>8</v>
      </c>
      <c r="N148" s="74">
        <v>8</v>
      </c>
      <c r="O148" s="212">
        <v>5</v>
      </c>
      <c r="P148" s="74">
        <v>0</v>
      </c>
      <c r="Q148" s="74">
        <v>15</v>
      </c>
      <c r="R148" s="80">
        <v>0</v>
      </c>
      <c r="S148" s="212">
        <f t="shared" si="3"/>
        <v>1</v>
      </c>
      <c r="T148" s="213">
        <f t="shared" si="4"/>
        <v>69</v>
      </c>
      <c r="U148" s="212" t="str">
        <f t="shared" si="5"/>
        <v>TB</v>
      </c>
      <c r="V148" s="214" t="s">
        <v>382</v>
      </c>
      <c r="W148" s="212" t="s">
        <v>57</v>
      </c>
      <c r="X148" s="30"/>
    </row>
    <row r="149" spans="1:24" s="283" customFormat="1" ht="18" customHeight="1" x14ac:dyDescent="0.25">
      <c r="A149" s="49">
        <v>136</v>
      </c>
      <c r="B149" s="74" t="s">
        <v>459</v>
      </c>
      <c r="C149" s="74">
        <v>2110060136</v>
      </c>
      <c r="D149" s="99" t="s">
        <v>428</v>
      </c>
      <c r="E149" s="76" t="s">
        <v>73</v>
      </c>
      <c r="F149" s="211"/>
      <c r="G149" s="74"/>
      <c r="H149" s="74"/>
      <c r="I149" s="74"/>
      <c r="J149" s="74"/>
      <c r="K149" s="74">
        <v>25</v>
      </c>
      <c r="L149" s="74">
        <v>7</v>
      </c>
      <c r="M149" s="74">
        <v>4</v>
      </c>
      <c r="N149" s="74">
        <v>5</v>
      </c>
      <c r="O149" s="212">
        <v>5</v>
      </c>
      <c r="P149" s="74">
        <v>0</v>
      </c>
      <c r="Q149" s="74">
        <v>15</v>
      </c>
      <c r="R149" s="80">
        <v>0</v>
      </c>
      <c r="S149" s="212">
        <f t="shared" si="3"/>
        <v>0</v>
      </c>
      <c r="T149" s="213">
        <f t="shared" si="4"/>
        <v>61</v>
      </c>
      <c r="U149" s="212" t="str">
        <f t="shared" si="5"/>
        <v>TB</v>
      </c>
      <c r="V149" s="214" t="s">
        <v>293</v>
      </c>
      <c r="W149" s="212" t="s">
        <v>26</v>
      </c>
      <c r="X149" s="66"/>
    </row>
    <row r="150" spans="1:24" s="283" customFormat="1" ht="18" customHeight="1" x14ac:dyDescent="0.25">
      <c r="A150" s="17">
        <v>137</v>
      </c>
      <c r="B150" s="74" t="s">
        <v>459</v>
      </c>
      <c r="C150" s="74">
        <v>2110060137</v>
      </c>
      <c r="D150" s="99" t="s">
        <v>429</v>
      </c>
      <c r="E150" s="76" t="s">
        <v>73</v>
      </c>
      <c r="F150" s="211"/>
      <c r="G150" s="74"/>
      <c r="H150" s="74"/>
      <c r="I150" s="74"/>
      <c r="J150" s="74"/>
      <c r="K150" s="74">
        <v>25</v>
      </c>
      <c r="L150" s="74">
        <v>7</v>
      </c>
      <c r="M150" s="74">
        <v>0</v>
      </c>
      <c r="N150" s="74">
        <v>10</v>
      </c>
      <c r="O150" s="212">
        <v>5</v>
      </c>
      <c r="P150" s="74">
        <v>0</v>
      </c>
      <c r="Q150" s="74">
        <v>15</v>
      </c>
      <c r="R150" s="80">
        <v>0</v>
      </c>
      <c r="S150" s="212">
        <f t="shared" si="3"/>
        <v>3</v>
      </c>
      <c r="T150" s="213">
        <f t="shared" si="4"/>
        <v>65</v>
      </c>
      <c r="U150" s="212" t="str">
        <f t="shared" si="5"/>
        <v>TB</v>
      </c>
      <c r="V150" s="214" t="s">
        <v>155</v>
      </c>
      <c r="W150" s="212" t="s">
        <v>29</v>
      </c>
      <c r="X150" s="30"/>
    </row>
    <row r="151" spans="1:24" s="283" customFormat="1" ht="18" customHeight="1" x14ac:dyDescent="0.25">
      <c r="A151" s="49">
        <v>138</v>
      </c>
      <c r="B151" s="74" t="s">
        <v>459</v>
      </c>
      <c r="C151" s="74">
        <v>2110060138</v>
      </c>
      <c r="D151" s="99" t="s">
        <v>430</v>
      </c>
      <c r="E151" s="76" t="s">
        <v>73</v>
      </c>
      <c r="F151" s="211"/>
      <c r="G151" s="74"/>
      <c r="H151" s="74"/>
      <c r="I151" s="74"/>
      <c r="J151" s="74"/>
      <c r="K151" s="74">
        <v>25</v>
      </c>
      <c r="L151" s="74">
        <v>5</v>
      </c>
      <c r="M151" s="74">
        <v>8</v>
      </c>
      <c r="N151" s="74">
        <v>5</v>
      </c>
      <c r="O151" s="212">
        <v>5</v>
      </c>
      <c r="P151" s="74">
        <v>0</v>
      </c>
      <c r="Q151" s="74">
        <v>14</v>
      </c>
      <c r="R151" s="80">
        <v>0</v>
      </c>
      <c r="S151" s="212">
        <f t="shared" si="3"/>
        <v>1</v>
      </c>
      <c r="T151" s="213">
        <f t="shared" si="4"/>
        <v>63</v>
      </c>
      <c r="U151" s="212" t="str">
        <f t="shared" si="5"/>
        <v>TB</v>
      </c>
      <c r="V151" s="214" t="s">
        <v>382</v>
      </c>
      <c r="W151" s="212" t="s">
        <v>57</v>
      </c>
      <c r="X151" s="20"/>
    </row>
    <row r="152" spans="1:24" s="283" customFormat="1" ht="18" customHeight="1" x14ac:dyDescent="0.25">
      <c r="A152" s="23">
        <v>139</v>
      </c>
      <c r="B152" s="77" t="s">
        <v>459</v>
      </c>
      <c r="C152" s="77">
        <v>2110060139</v>
      </c>
      <c r="D152" s="102" t="s">
        <v>431</v>
      </c>
      <c r="E152" s="103" t="s">
        <v>74</v>
      </c>
      <c r="F152" s="215"/>
      <c r="G152" s="77"/>
      <c r="H152" s="77"/>
      <c r="I152" s="77"/>
      <c r="J152" s="77"/>
      <c r="K152" s="77"/>
      <c r="L152" s="77"/>
      <c r="M152" s="77"/>
      <c r="N152" s="77"/>
      <c r="O152" s="216"/>
      <c r="P152" s="77"/>
      <c r="Q152" s="77"/>
      <c r="R152" s="77"/>
      <c r="S152" s="216"/>
      <c r="T152" s="217"/>
      <c r="U152" s="216"/>
      <c r="V152" s="218"/>
      <c r="W152" s="216"/>
      <c r="X152" s="27"/>
    </row>
    <row r="153" spans="1:24" s="283" customFormat="1" ht="18" customHeight="1" x14ac:dyDescent="0.25">
      <c r="A153" s="49">
        <v>140</v>
      </c>
      <c r="B153" s="74" t="s">
        <v>459</v>
      </c>
      <c r="C153" s="74">
        <v>2110060140</v>
      </c>
      <c r="D153" s="99" t="s">
        <v>432</v>
      </c>
      <c r="E153" s="76" t="s">
        <v>74</v>
      </c>
      <c r="F153" s="211"/>
      <c r="G153" s="74"/>
      <c r="H153" s="74"/>
      <c r="I153" s="74"/>
      <c r="J153" s="74"/>
      <c r="K153" s="74">
        <v>25</v>
      </c>
      <c r="L153" s="74">
        <v>7</v>
      </c>
      <c r="M153" s="74">
        <v>8</v>
      </c>
      <c r="N153" s="74">
        <v>10</v>
      </c>
      <c r="O153" s="212">
        <v>5</v>
      </c>
      <c r="P153" s="74">
        <v>0</v>
      </c>
      <c r="Q153" s="74">
        <v>15</v>
      </c>
      <c r="R153" s="80">
        <v>0</v>
      </c>
      <c r="S153" s="212">
        <f t="shared" si="3"/>
        <v>3</v>
      </c>
      <c r="T153" s="213">
        <f t="shared" si="4"/>
        <v>73</v>
      </c>
      <c r="U153" s="212" t="str">
        <f t="shared" si="5"/>
        <v>Khá</v>
      </c>
      <c r="V153" s="214" t="s">
        <v>348</v>
      </c>
      <c r="W153" s="212" t="s">
        <v>29</v>
      </c>
      <c r="X153" s="30"/>
    </row>
    <row r="154" spans="1:24" s="283" customFormat="1" ht="18" customHeight="1" x14ac:dyDescent="0.25">
      <c r="A154" s="23">
        <v>141</v>
      </c>
      <c r="B154" s="77" t="s">
        <v>459</v>
      </c>
      <c r="C154" s="83">
        <v>2110060141</v>
      </c>
      <c r="D154" s="100" t="s">
        <v>433</v>
      </c>
      <c r="E154" s="85" t="s">
        <v>74</v>
      </c>
      <c r="F154" s="215"/>
      <c r="G154" s="77"/>
      <c r="H154" s="77"/>
      <c r="I154" s="77"/>
      <c r="J154" s="77"/>
      <c r="K154" s="77"/>
      <c r="L154" s="77"/>
      <c r="M154" s="77"/>
      <c r="N154" s="77"/>
      <c r="O154" s="216"/>
      <c r="P154" s="77"/>
      <c r="Q154" s="77"/>
      <c r="R154" s="77"/>
      <c r="S154" s="216"/>
      <c r="T154" s="217"/>
      <c r="U154" s="216"/>
      <c r="V154" s="218"/>
      <c r="W154" s="216"/>
      <c r="X154" s="27"/>
    </row>
    <row r="155" spans="1:24" s="283" customFormat="1" ht="18" customHeight="1" x14ac:dyDescent="0.25">
      <c r="A155" s="49">
        <v>142</v>
      </c>
      <c r="B155" s="74" t="s">
        <v>459</v>
      </c>
      <c r="C155" s="74">
        <v>2110060142</v>
      </c>
      <c r="D155" s="99" t="s">
        <v>434</v>
      </c>
      <c r="E155" s="76" t="s">
        <v>74</v>
      </c>
      <c r="F155" s="211"/>
      <c r="G155" s="74"/>
      <c r="H155" s="74"/>
      <c r="I155" s="74"/>
      <c r="J155" s="74"/>
      <c r="K155" s="74">
        <v>25</v>
      </c>
      <c r="L155" s="74">
        <v>7</v>
      </c>
      <c r="M155" s="74">
        <v>8</v>
      </c>
      <c r="N155" s="74">
        <v>10</v>
      </c>
      <c r="O155" s="212">
        <v>5</v>
      </c>
      <c r="P155" s="74">
        <v>0</v>
      </c>
      <c r="Q155" s="74">
        <v>15</v>
      </c>
      <c r="R155" s="80">
        <v>0</v>
      </c>
      <c r="S155" s="212">
        <f t="shared" si="3"/>
        <v>1</v>
      </c>
      <c r="T155" s="213">
        <f t="shared" si="4"/>
        <v>71</v>
      </c>
      <c r="U155" s="212" t="str">
        <f t="shared" si="5"/>
        <v>Khá</v>
      </c>
      <c r="V155" s="214" t="s">
        <v>309</v>
      </c>
      <c r="W155" s="212" t="s">
        <v>57</v>
      </c>
      <c r="X155" s="20"/>
    </row>
    <row r="156" spans="1:24" s="283" customFormat="1" ht="18" customHeight="1" x14ac:dyDescent="0.25">
      <c r="A156" s="23">
        <v>143</v>
      </c>
      <c r="B156" s="77" t="s">
        <v>459</v>
      </c>
      <c r="C156" s="77">
        <v>2110060143</v>
      </c>
      <c r="D156" s="102" t="s">
        <v>435</v>
      </c>
      <c r="E156" s="79" t="s">
        <v>74</v>
      </c>
      <c r="F156" s="215"/>
      <c r="G156" s="77"/>
      <c r="H156" s="77"/>
      <c r="I156" s="77"/>
      <c r="J156" s="77"/>
      <c r="K156" s="77"/>
      <c r="L156" s="77"/>
      <c r="M156" s="77"/>
      <c r="N156" s="77"/>
      <c r="O156" s="216"/>
      <c r="P156" s="77"/>
      <c r="Q156" s="77"/>
      <c r="R156" s="77"/>
      <c r="S156" s="216"/>
      <c r="T156" s="217"/>
      <c r="U156" s="216"/>
      <c r="V156" s="218"/>
      <c r="W156" s="216"/>
      <c r="X156" s="27"/>
    </row>
    <row r="157" spans="1:24" s="283" customFormat="1" ht="18" customHeight="1" x14ac:dyDescent="0.25">
      <c r="A157" s="49">
        <v>144</v>
      </c>
      <c r="B157" s="74" t="s">
        <v>459</v>
      </c>
      <c r="C157" s="74">
        <v>2110060144</v>
      </c>
      <c r="D157" s="99" t="s">
        <v>436</v>
      </c>
      <c r="E157" s="76" t="s">
        <v>74</v>
      </c>
      <c r="F157" s="211"/>
      <c r="G157" s="74"/>
      <c r="H157" s="74"/>
      <c r="I157" s="74"/>
      <c r="J157" s="74"/>
      <c r="K157" s="74">
        <v>25</v>
      </c>
      <c r="L157" s="74">
        <v>6</v>
      </c>
      <c r="M157" s="74">
        <v>4</v>
      </c>
      <c r="N157" s="74">
        <v>5</v>
      </c>
      <c r="O157" s="212">
        <v>5</v>
      </c>
      <c r="P157" s="74">
        <v>0</v>
      </c>
      <c r="Q157" s="74">
        <v>15</v>
      </c>
      <c r="R157" s="80">
        <v>0</v>
      </c>
      <c r="S157" s="212">
        <f t="shared" si="3"/>
        <v>3</v>
      </c>
      <c r="T157" s="213">
        <f t="shared" si="4"/>
        <v>63</v>
      </c>
      <c r="U157" s="212" t="str">
        <f t="shared" si="5"/>
        <v>TB</v>
      </c>
      <c r="V157" s="214" t="s">
        <v>315</v>
      </c>
      <c r="W157" s="212" t="s">
        <v>29</v>
      </c>
      <c r="X157" s="20"/>
    </row>
    <row r="158" spans="1:24" s="283" customFormat="1" ht="18" customHeight="1" x14ac:dyDescent="0.25">
      <c r="A158" s="17">
        <v>145</v>
      </c>
      <c r="B158" s="74" t="s">
        <v>459</v>
      </c>
      <c r="C158" s="74">
        <v>2110060145</v>
      </c>
      <c r="D158" s="99" t="s">
        <v>437</v>
      </c>
      <c r="E158" s="76" t="s">
        <v>74</v>
      </c>
      <c r="F158" s="211"/>
      <c r="G158" s="74"/>
      <c r="H158" s="74"/>
      <c r="I158" s="74"/>
      <c r="J158" s="74"/>
      <c r="K158" s="74">
        <v>25</v>
      </c>
      <c r="L158" s="74">
        <v>7</v>
      </c>
      <c r="M158" s="74">
        <v>8</v>
      </c>
      <c r="N158" s="74">
        <v>10</v>
      </c>
      <c r="O158" s="212">
        <v>5</v>
      </c>
      <c r="P158" s="74">
        <v>0</v>
      </c>
      <c r="Q158" s="74">
        <v>15</v>
      </c>
      <c r="R158" s="80">
        <v>0</v>
      </c>
      <c r="S158" s="212">
        <f t="shared" si="3"/>
        <v>1</v>
      </c>
      <c r="T158" s="213">
        <f t="shared" si="4"/>
        <v>71</v>
      </c>
      <c r="U158" s="212" t="str">
        <f t="shared" si="5"/>
        <v>Khá</v>
      </c>
      <c r="V158" s="214" t="s">
        <v>303</v>
      </c>
      <c r="W158" s="212" t="s">
        <v>57</v>
      </c>
      <c r="X158" s="30"/>
    </row>
    <row r="159" spans="1:24" s="283" customFormat="1" ht="18" customHeight="1" x14ac:dyDescent="0.25">
      <c r="A159" s="49">
        <v>146</v>
      </c>
      <c r="B159" s="74" t="s">
        <v>459</v>
      </c>
      <c r="C159" s="74">
        <v>2110060146</v>
      </c>
      <c r="D159" s="99" t="s">
        <v>438</v>
      </c>
      <c r="E159" s="76" t="s">
        <v>439</v>
      </c>
      <c r="F159" s="211"/>
      <c r="G159" s="74"/>
      <c r="H159" s="74"/>
      <c r="I159" s="74"/>
      <c r="J159" s="74"/>
      <c r="K159" s="74">
        <v>25</v>
      </c>
      <c r="L159" s="74">
        <v>7</v>
      </c>
      <c r="M159" s="74">
        <v>8</v>
      </c>
      <c r="N159" s="74">
        <v>5</v>
      </c>
      <c r="O159" s="212">
        <v>5</v>
      </c>
      <c r="P159" s="74">
        <v>0</v>
      </c>
      <c r="Q159" s="74">
        <v>15</v>
      </c>
      <c r="R159" s="80">
        <v>0</v>
      </c>
      <c r="S159" s="212">
        <f t="shared" si="3"/>
        <v>1</v>
      </c>
      <c r="T159" s="213">
        <f t="shared" si="4"/>
        <v>66</v>
      </c>
      <c r="U159" s="212" t="str">
        <f t="shared" si="5"/>
        <v>TB</v>
      </c>
      <c r="V159" s="214" t="s">
        <v>100</v>
      </c>
      <c r="W159" s="212" t="s">
        <v>57</v>
      </c>
      <c r="X159" s="20"/>
    </row>
    <row r="160" spans="1:24" s="283" customFormat="1" ht="18" customHeight="1" x14ac:dyDescent="0.25">
      <c r="A160" s="17">
        <v>147</v>
      </c>
      <c r="B160" s="74" t="s">
        <v>459</v>
      </c>
      <c r="C160" s="74">
        <v>2110060147</v>
      </c>
      <c r="D160" s="99" t="s">
        <v>440</v>
      </c>
      <c r="E160" s="76" t="s">
        <v>439</v>
      </c>
      <c r="F160" s="211"/>
      <c r="G160" s="74"/>
      <c r="H160" s="74"/>
      <c r="I160" s="74"/>
      <c r="J160" s="74"/>
      <c r="K160" s="74">
        <v>25</v>
      </c>
      <c r="L160" s="74">
        <v>7</v>
      </c>
      <c r="M160" s="74">
        <v>4</v>
      </c>
      <c r="N160" s="74">
        <v>5</v>
      </c>
      <c r="O160" s="212">
        <v>5</v>
      </c>
      <c r="P160" s="74">
        <v>0</v>
      </c>
      <c r="Q160" s="74">
        <v>15</v>
      </c>
      <c r="R160" s="80">
        <v>0</v>
      </c>
      <c r="S160" s="212">
        <f t="shared" si="3"/>
        <v>1</v>
      </c>
      <c r="T160" s="213">
        <f t="shared" si="4"/>
        <v>62</v>
      </c>
      <c r="U160" s="212" t="str">
        <f t="shared" si="5"/>
        <v>TB</v>
      </c>
      <c r="V160" s="214" t="s">
        <v>116</v>
      </c>
      <c r="W160" s="212" t="s">
        <v>57</v>
      </c>
      <c r="X160" s="20"/>
    </row>
    <row r="161" spans="1:24" s="283" customFormat="1" ht="18" customHeight="1" x14ac:dyDescent="0.25">
      <c r="A161" s="49">
        <v>148</v>
      </c>
      <c r="B161" s="74" t="s">
        <v>459</v>
      </c>
      <c r="C161" s="74">
        <v>2110060148</v>
      </c>
      <c r="D161" s="99" t="s">
        <v>441</v>
      </c>
      <c r="E161" s="76" t="s">
        <v>439</v>
      </c>
      <c r="F161" s="211"/>
      <c r="G161" s="74"/>
      <c r="H161" s="74"/>
      <c r="I161" s="74"/>
      <c r="J161" s="74"/>
      <c r="K161" s="74">
        <v>25</v>
      </c>
      <c r="L161" s="74">
        <v>7</v>
      </c>
      <c r="M161" s="74">
        <v>8</v>
      </c>
      <c r="N161" s="74">
        <v>10</v>
      </c>
      <c r="O161" s="212">
        <v>5</v>
      </c>
      <c r="P161" s="74">
        <v>0</v>
      </c>
      <c r="Q161" s="74">
        <v>15</v>
      </c>
      <c r="R161" s="80">
        <v>0</v>
      </c>
      <c r="S161" s="212">
        <f t="shared" si="3"/>
        <v>3</v>
      </c>
      <c r="T161" s="213">
        <f t="shared" si="4"/>
        <v>73</v>
      </c>
      <c r="U161" s="212" t="str">
        <f t="shared" si="5"/>
        <v>Khá</v>
      </c>
      <c r="V161" s="214" t="s">
        <v>348</v>
      </c>
      <c r="W161" s="212" t="s">
        <v>29</v>
      </c>
      <c r="X161" s="20"/>
    </row>
    <row r="162" spans="1:24" s="283" customFormat="1" ht="18" customHeight="1" x14ac:dyDescent="0.25">
      <c r="A162" s="17">
        <v>149</v>
      </c>
      <c r="B162" s="74" t="s">
        <v>459</v>
      </c>
      <c r="C162" s="74">
        <v>2110060149</v>
      </c>
      <c r="D162" s="99" t="s">
        <v>442</v>
      </c>
      <c r="E162" s="76" t="s">
        <v>443</v>
      </c>
      <c r="F162" s="211" t="s">
        <v>444</v>
      </c>
      <c r="G162" s="74"/>
      <c r="H162" s="74"/>
      <c r="I162" s="74"/>
      <c r="J162" s="74"/>
      <c r="K162" s="74">
        <v>25</v>
      </c>
      <c r="L162" s="74">
        <v>7</v>
      </c>
      <c r="M162" s="74">
        <v>8</v>
      </c>
      <c r="N162" s="74">
        <v>10</v>
      </c>
      <c r="O162" s="212">
        <v>10</v>
      </c>
      <c r="P162" s="74">
        <v>0</v>
      </c>
      <c r="Q162" s="74">
        <v>15</v>
      </c>
      <c r="R162" s="122">
        <v>10</v>
      </c>
      <c r="S162" s="212">
        <f t="shared" si="3"/>
        <v>3</v>
      </c>
      <c r="T162" s="213">
        <f t="shared" si="4"/>
        <v>88</v>
      </c>
      <c r="U162" s="212" t="str">
        <f t="shared" si="5"/>
        <v>Tốt</v>
      </c>
      <c r="V162" s="214" t="s">
        <v>348</v>
      </c>
      <c r="W162" s="212" t="s">
        <v>29</v>
      </c>
      <c r="X162" s="20"/>
    </row>
    <row r="163" spans="1:24" s="283" customFormat="1" ht="18" customHeight="1" x14ac:dyDescent="0.25">
      <c r="A163" s="49">
        <v>150</v>
      </c>
      <c r="B163" s="80" t="s">
        <v>459</v>
      </c>
      <c r="C163" s="80">
        <v>2110060150</v>
      </c>
      <c r="D163" s="101" t="s">
        <v>445</v>
      </c>
      <c r="E163" s="82" t="s">
        <v>76</v>
      </c>
      <c r="F163" s="219"/>
      <c r="G163" s="80"/>
      <c r="H163" s="80"/>
      <c r="I163" s="80"/>
      <c r="J163" s="80"/>
      <c r="K163" s="80">
        <v>0</v>
      </c>
      <c r="L163" s="80">
        <v>0</v>
      </c>
      <c r="M163" s="80">
        <v>0</v>
      </c>
      <c r="N163" s="80">
        <v>0</v>
      </c>
      <c r="O163" s="220">
        <v>0</v>
      </c>
      <c r="P163" s="80">
        <v>0</v>
      </c>
      <c r="Q163" s="80">
        <v>0</v>
      </c>
      <c r="R163" s="80">
        <v>0</v>
      </c>
      <c r="S163" s="220">
        <f t="shared" si="3"/>
        <v>0</v>
      </c>
      <c r="T163" s="221">
        <f t="shared" si="4"/>
        <v>0</v>
      </c>
      <c r="U163" s="220" t="str">
        <f t="shared" si="5"/>
        <v>Yếu</v>
      </c>
      <c r="V163" s="222" t="s">
        <v>329</v>
      </c>
      <c r="W163" s="220" t="s">
        <v>26</v>
      </c>
      <c r="X163" s="20"/>
    </row>
    <row r="164" spans="1:24" s="283" customFormat="1" ht="18" customHeight="1" x14ac:dyDescent="0.25">
      <c r="A164" s="17">
        <v>151</v>
      </c>
      <c r="B164" s="74" t="s">
        <v>459</v>
      </c>
      <c r="C164" s="74">
        <v>2110060151</v>
      </c>
      <c r="D164" s="99" t="s">
        <v>446</v>
      </c>
      <c r="E164" s="104" t="s">
        <v>166</v>
      </c>
      <c r="F164" s="211"/>
      <c r="G164" s="74">
        <v>5</v>
      </c>
      <c r="H164" s="74"/>
      <c r="I164" s="74"/>
      <c r="J164" s="74"/>
      <c r="K164" s="74">
        <v>20</v>
      </c>
      <c r="L164" s="74">
        <v>7</v>
      </c>
      <c r="M164" s="74">
        <v>4</v>
      </c>
      <c r="N164" s="74">
        <v>5</v>
      </c>
      <c r="O164" s="212">
        <v>5</v>
      </c>
      <c r="P164" s="74">
        <v>0</v>
      </c>
      <c r="Q164" s="74">
        <v>15</v>
      </c>
      <c r="R164" s="80">
        <v>0</v>
      </c>
      <c r="S164" s="212">
        <f t="shared" si="3"/>
        <v>0</v>
      </c>
      <c r="T164" s="213">
        <f t="shared" si="4"/>
        <v>56</v>
      </c>
      <c r="U164" s="212" t="str">
        <f t="shared" si="5"/>
        <v>TB</v>
      </c>
      <c r="V164" s="214" t="s">
        <v>293</v>
      </c>
      <c r="W164" s="212" t="s">
        <v>26</v>
      </c>
      <c r="X164" s="20"/>
    </row>
    <row r="165" spans="1:24" s="283" customFormat="1" ht="18" customHeight="1" x14ac:dyDescent="0.25">
      <c r="A165" s="49">
        <v>152</v>
      </c>
      <c r="B165" s="80" t="s">
        <v>459</v>
      </c>
      <c r="C165" s="105">
        <v>2110060152</v>
      </c>
      <c r="D165" s="101" t="s">
        <v>447</v>
      </c>
      <c r="E165" s="106" t="s">
        <v>448</v>
      </c>
      <c r="F165" s="219"/>
      <c r="G165" s="80"/>
      <c r="H165" s="80"/>
      <c r="I165" s="80"/>
      <c r="J165" s="80"/>
      <c r="K165" s="80">
        <v>0</v>
      </c>
      <c r="L165" s="80">
        <v>0</v>
      </c>
      <c r="M165" s="80">
        <v>0</v>
      </c>
      <c r="N165" s="80">
        <v>0</v>
      </c>
      <c r="O165" s="220">
        <v>0</v>
      </c>
      <c r="P165" s="80">
        <v>0</v>
      </c>
      <c r="Q165" s="80">
        <v>0</v>
      </c>
      <c r="R165" s="80">
        <v>0</v>
      </c>
      <c r="S165" s="220">
        <f t="shared" si="3"/>
        <v>0</v>
      </c>
      <c r="T165" s="221">
        <f t="shared" si="4"/>
        <v>0</v>
      </c>
      <c r="U165" s="220" t="str">
        <f t="shared" si="5"/>
        <v>Yếu</v>
      </c>
      <c r="V165" s="222"/>
      <c r="W165" s="220"/>
      <c r="X165" s="20"/>
    </row>
    <row r="166" spans="1:24" s="283" customFormat="1" ht="18" customHeight="1" x14ac:dyDescent="0.25">
      <c r="A166" s="17">
        <v>153</v>
      </c>
      <c r="B166" s="74" t="s">
        <v>459</v>
      </c>
      <c r="C166" s="107">
        <v>2110060153</v>
      </c>
      <c r="D166" s="99" t="s">
        <v>51</v>
      </c>
      <c r="E166" s="108" t="s">
        <v>56</v>
      </c>
      <c r="F166" s="211"/>
      <c r="G166" s="74"/>
      <c r="H166" s="74"/>
      <c r="I166" s="74"/>
      <c r="J166" s="74"/>
      <c r="K166" s="74">
        <v>25</v>
      </c>
      <c r="L166" s="74">
        <v>7</v>
      </c>
      <c r="M166" s="74">
        <v>4</v>
      </c>
      <c r="N166" s="74">
        <v>5</v>
      </c>
      <c r="O166" s="212">
        <v>5</v>
      </c>
      <c r="P166" s="74">
        <v>0</v>
      </c>
      <c r="Q166" s="74">
        <v>15</v>
      </c>
      <c r="R166" s="80">
        <v>0</v>
      </c>
      <c r="S166" s="212">
        <f t="shared" si="3"/>
        <v>0</v>
      </c>
      <c r="T166" s="213">
        <f t="shared" si="4"/>
        <v>61</v>
      </c>
      <c r="U166" s="212" t="str">
        <f t="shared" si="5"/>
        <v>TB</v>
      </c>
      <c r="V166" s="214" t="s">
        <v>229</v>
      </c>
      <c r="W166" s="212" t="s">
        <v>26</v>
      </c>
      <c r="X166" s="20"/>
    </row>
    <row r="167" spans="1:24" s="283" customFormat="1" ht="18" customHeight="1" x14ac:dyDescent="0.25">
      <c r="A167" s="49">
        <v>154</v>
      </c>
      <c r="B167" s="74" t="s">
        <v>459</v>
      </c>
      <c r="C167" s="74">
        <v>2110060154</v>
      </c>
      <c r="D167" s="99" t="s">
        <v>449</v>
      </c>
      <c r="E167" s="104" t="s">
        <v>450</v>
      </c>
      <c r="F167" s="211"/>
      <c r="G167" s="74">
        <v>5</v>
      </c>
      <c r="H167" s="74">
        <v>15</v>
      </c>
      <c r="I167" s="74"/>
      <c r="J167" s="74"/>
      <c r="K167" s="74">
        <v>5</v>
      </c>
      <c r="L167" s="74">
        <v>7</v>
      </c>
      <c r="M167" s="74">
        <v>8</v>
      </c>
      <c r="N167" s="74">
        <v>5</v>
      </c>
      <c r="O167" s="212">
        <v>5</v>
      </c>
      <c r="P167" s="74">
        <v>0</v>
      </c>
      <c r="Q167" s="74">
        <v>15</v>
      </c>
      <c r="R167" s="80">
        <v>0</v>
      </c>
      <c r="S167" s="212">
        <f t="shared" si="3"/>
        <v>0</v>
      </c>
      <c r="T167" s="213">
        <f t="shared" si="4"/>
        <v>45</v>
      </c>
      <c r="U167" s="212" t="str">
        <f t="shared" si="5"/>
        <v>Yếu</v>
      </c>
      <c r="V167" s="214"/>
      <c r="W167" s="212"/>
      <c r="X167" s="20"/>
    </row>
    <row r="168" spans="1:24" s="283" customFormat="1" ht="18" customHeight="1" x14ac:dyDescent="0.25">
      <c r="A168" s="17">
        <v>155</v>
      </c>
      <c r="B168" s="74" t="s">
        <v>459</v>
      </c>
      <c r="C168" s="74">
        <v>2110060155</v>
      </c>
      <c r="D168" s="99" t="s">
        <v>208</v>
      </c>
      <c r="E168" s="104" t="s">
        <v>160</v>
      </c>
      <c r="F168" s="211" t="s">
        <v>444</v>
      </c>
      <c r="G168" s="74">
        <v>5</v>
      </c>
      <c r="H168" s="74">
        <v>15</v>
      </c>
      <c r="I168" s="74"/>
      <c r="J168" s="74"/>
      <c r="K168" s="74">
        <v>5</v>
      </c>
      <c r="L168" s="74">
        <v>7</v>
      </c>
      <c r="M168" s="74">
        <v>8</v>
      </c>
      <c r="N168" s="74">
        <v>10</v>
      </c>
      <c r="O168" s="212">
        <v>10</v>
      </c>
      <c r="P168" s="74">
        <v>10</v>
      </c>
      <c r="Q168" s="74">
        <v>15</v>
      </c>
      <c r="R168" s="80">
        <v>5</v>
      </c>
      <c r="S168" s="212">
        <f t="shared" si="3"/>
        <v>0</v>
      </c>
      <c r="T168" s="213">
        <f t="shared" si="4"/>
        <v>70</v>
      </c>
      <c r="U168" s="212" t="str">
        <f t="shared" si="5"/>
        <v>Khá</v>
      </c>
      <c r="V168" s="214" t="s">
        <v>451</v>
      </c>
      <c r="W168" s="212" t="s">
        <v>26</v>
      </c>
      <c r="X168" s="20"/>
    </row>
    <row r="169" spans="1:24" s="283" customFormat="1" ht="18" customHeight="1" x14ac:dyDescent="0.25">
      <c r="A169" s="49">
        <v>156</v>
      </c>
      <c r="B169" s="74" t="s">
        <v>459</v>
      </c>
      <c r="C169" s="74">
        <v>2110060156</v>
      </c>
      <c r="D169" s="99" t="s">
        <v>46</v>
      </c>
      <c r="E169" s="104" t="s">
        <v>184</v>
      </c>
      <c r="F169" s="211"/>
      <c r="G169" s="74">
        <v>5</v>
      </c>
      <c r="H169" s="74"/>
      <c r="I169" s="74"/>
      <c r="J169" s="74"/>
      <c r="K169" s="74">
        <v>20</v>
      </c>
      <c r="L169" s="74">
        <v>7</v>
      </c>
      <c r="M169" s="74">
        <v>8</v>
      </c>
      <c r="N169" s="74">
        <v>5</v>
      </c>
      <c r="O169" s="212">
        <v>5</v>
      </c>
      <c r="P169" s="74">
        <v>0</v>
      </c>
      <c r="Q169" s="74">
        <v>15</v>
      </c>
      <c r="R169" s="80">
        <v>0</v>
      </c>
      <c r="S169" s="212">
        <f t="shared" si="3"/>
        <v>1</v>
      </c>
      <c r="T169" s="213">
        <f t="shared" si="4"/>
        <v>61</v>
      </c>
      <c r="U169" s="212" t="str">
        <f t="shared" si="5"/>
        <v>TB</v>
      </c>
      <c r="V169" s="214" t="s">
        <v>150</v>
      </c>
      <c r="W169" s="212" t="s">
        <v>57</v>
      </c>
      <c r="X169" s="20"/>
    </row>
    <row r="170" spans="1:24" s="283" customFormat="1" ht="18" customHeight="1" x14ac:dyDescent="0.25">
      <c r="A170" s="23">
        <v>157</v>
      </c>
      <c r="B170" s="77" t="s">
        <v>459</v>
      </c>
      <c r="C170" s="83">
        <v>2110060157</v>
      </c>
      <c r="D170" s="100" t="s">
        <v>452</v>
      </c>
      <c r="E170" s="109" t="s">
        <v>71</v>
      </c>
      <c r="F170" s="215"/>
      <c r="G170" s="77"/>
      <c r="H170" s="77"/>
      <c r="I170" s="77"/>
      <c r="J170" s="77"/>
      <c r="K170" s="77"/>
      <c r="L170" s="77"/>
      <c r="M170" s="77"/>
      <c r="N170" s="77"/>
      <c r="O170" s="216"/>
      <c r="P170" s="77"/>
      <c r="Q170" s="77"/>
      <c r="R170" s="77"/>
      <c r="S170" s="216"/>
      <c r="T170" s="217"/>
      <c r="U170" s="216"/>
      <c r="V170" s="218"/>
      <c r="W170" s="216"/>
      <c r="X170" s="27"/>
    </row>
    <row r="171" spans="1:24" s="283" customFormat="1" ht="18" customHeight="1" x14ac:dyDescent="0.25">
      <c r="A171" s="49">
        <v>158</v>
      </c>
      <c r="B171" s="74" t="s">
        <v>459</v>
      </c>
      <c r="C171" s="74">
        <v>2110060158</v>
      </c>
      <c r="D171" s="99" t="s">
        <v>453</v>
      </c>
      <c r="E171" s="104" t="s">
        <v>64</v>
      </c>
      <c r="F171" s="211"/>
      <c r="G171" s="74"/>
      <c r="H171" s="74"/>
      <c r="I171" s="74"/>
      <c r="J171" s="74"/>
      <c r="K171" s="74">
        <v>25</v>
      </c>
      <c r="L171" s="74">
        <v>7</v>
      </c>
      <c r="M171" s="74">
        <v>4</v>
      </c>
      <c r="N171" s="74">
        <v>5</v>
      </c>
      <c r="O171" s="212">
        <v>5</v>
      </c>
      <c r="P171" s="74">
        <v>0</v>
      </c>
      <c r="Q171" s="74">
        <v>15</v>
      </c>
      <c r="R171" s="80"/>
      <c r="S171" s="212">
        <f t="shared" si="3"/>
        <v>1</v>
      </c>
      <c r="T171" s="213">
        <f t="shared" si="4"/>
        <v>62</v>
      </c>
      <c r="U171" s="212" t="str">
        <f t="shared" si="5"/>
        <v>TB</v>
      </c>
      <c r="V171" s="214" t="s">
        <v>142</v>
      </c>
      <c r="W171" s="212" t="s">
        <v>57</v>
      </c>
      <c r="X171" s="20"/>
    </row>
    <row r="172" spans="1:24" s="283" customFormat="1" ht="18" customHeight="1" x14ac:dyDescent="0.25">
      <c r="A172" s="23">
        <v>159</v>
      </c>
      <c r="B172" s="77" t="s">
        <v>459</v>
      </c>
      <c r="C172" s="83">
        <v>2110060159</v>
      </c>
      <c r="D172" s="100" t="s">
        <v>241</v>
      </c>
      <c r="E172" s="85" t="s">
        <v>78</v>
      </c>
      <c r="F172" s="215"/>
      <c r="G172" s="77"/>
      <c r="H172" s="77"/>
      <c r="I172" s="77"/>
      <c r="J172" s="77"/>
      <c r="K172" s="77"/>
      <c r="L172" s="77"/>
      <c r="M172" s="77"/>
      <c r="N172" s="77"/>
      <c r="O172" s="216"/>
      <c r="P172" s="77"/>
      <c r="Q172" s="77"/>
      <c r="R172" s="77"/>
      <c r="S172" s="216"/>
      <c r="T172" s="217"/>
      <c r="U172" s="216"/>
      <c r="V172" s="218"/>
      <c r="W172" s="216"/>
      <c r="X172" s="27"/>
    </row>
    <row r="173" spans="1:24" s="283" customFormat="1" ht="18" customHeight="1" x14ac:dyDescent="0.25">
      <c r="A173" s="49">
        <v>160</v>
      </c>
      <c r="B173" s="80" t="s">
        <v>459</v>
      </c>
      <c r="C173" s="80">
        <v>2110060160</v>
      </c>
      <c r="D173" s="101" t="s">
        <v>104</v>
      </c>
      <c r="E173" s="82" t="s">
        <v>105</v>
      </c>
      <c r="F173" s="219"/>
      <c r="G173" s="80"/>
      <c r="H173" s="80"/>
      <c r="I173" s="80"/>
      <c r="J173" s="80"/>
      <c r="K173" s="80">
        <v>0</v>
      </c>
      <c r="L173" s="80">
        <v>0</v>
      </c>
      <c r="M173" s="80">
        <v>0</v>
      </c>
      <c r="N173" s="80">
        <v>0</v>
      </c>
      <c r="O173" s="220">
        <v>0</v>
      </c>
      <c r="P173" s="80">
        <v>0</v>
      </c>
      <c r="Q173" s="80">
        <v>0</v>
      </c>
      <c r="R173" s="80">
        <v>0</v>
      </c>
      <c r="S173" s="220">
        <f t="shared" si="3"/>
        <v>0</v>
      </c>
      <c r="T173" s="221">
        <f t="shared" si="4"/>
        <v>0</v>
      </c>
      <c r="U173" s="220" t="str">
        <f t="shared" si="5"/>
        <v>Yếu</v>
      </c>
      <c r="V173" s="222"/>
      <c r="W173" s="220"/>
      <c r="X173" s="20"/>
    </row>
    <row r="174" spans="1:24" s="283" customFormat="1" ht="18" customHeight="1" x14ac:dyDescent="0.25">
      <c r="A174" s="17">
        <v>161</v>
      </c>
      <c r="B174" s="74" t="s">
        <v>459</v>
      </c>
      <c r="C174" s="74">
        <v>2110060161</v>
      </c>
      <c r="D174" s="99" t="s">
        <v>454</v>
      </c>
      <c r="E174" s="76" t="s">
        <v>60</v>
      </c>
      <c r="F174" s="211"/>
      <c r="G174" s="74">
        <v>5</v>
      </c>
      <c r="H174" s="74">
        <v>15</v>
      </c>
      <c r="I174" s="74"/>
      <c r="J174" s="74"/>
      <c r="K174" s="74">
        <v>5</v>
      </c>
      <c r="L174" s="74">
        <v>7</v>
      </c>
      <c r="M174" s="74">
        <v>4</v>
      </c>
      <c r="N174" s="74">
        <v>10</v>
      </c>
      <c r="O174" s="212">
        <v>5</v>
      </c>
      <c r="P174" s="74">
        <v>0</v>
      </c>
      <c r="Q174" s="74">
        <v>15</v>
      </c>
      <c r="R174" s="80">
        <v>10</v>
      </c>
      <c r="S174" s="212">
        <f t="shared" si="3"/>
        <v>1</v>
      </c>
      <c r="T174" s="213">
        <f t="shared" si="4"/>
        <v>57</v>
      </c>
      <c r="U174" s="212" t="str">
        <f t="shared" si="5"/>
        <v>TB</v>
      </c>
      <c r="V174" s="214" t="s">
        <v>288</v>
      </c>
      <c r="W174" s="212" t="s">
        <v>57</v>
      </c>
      <c r="X174" s="30"/>
    </row>
    <row r="175" spans="1:24" s="283" customFormat="1" ht="18" customHeight="1" x14ac:dyDescent="0.25">
      <c r="A175" s="49">
        <v>162</v>
      </c>
      <c r="B175" s="80" t="s">
        <v>459</v>
      </c>
      <c r="C175" s="80">
        <v>2110060162</v>
      </c>
      <c r="D175" s="101" t="s">
        <v>455</v>
      </c>
      <c r="E175" s="110" t="s">
        <v>456</v>
      </c>
      <c r="F175" s="219"/>
      <c r="G175" s="80"/>
      <c r="H175" s="80"/>
      <c r="I175" s="80"/>
      <c r="J175" s="80"/>
      <c r="K175" s="80">
        <v>25</v>
      </c>
      <c r="L175" s="80">
        <v>5</v>
      </c>
      <c r="M175" s="80">
        <v>4</v>
      </c>
      <c r="N175" s="80">
        <v>5</v>
      </c>
      <c r="O175" s="220">
        <v>5</v>
      </c>
      <c r="P175" s="80">
        <v>0</v>
      </c>
      <c r="Q175" s="80">
        <v>10</v>
      </c>
      <c r="R175" s="80">
        <v>0</v>
      </c>
      <c r="S175" s="220">
        <f t="shared" si="3"/>
        <v>1</v>
      </c>
      <c r="T175" s="221">
        <f t="shared" si="4"/>
        <v>55</v>
      </c>
      <c r="U175" s="220" t="str">
        <f t="shared" si="5"/>
        <v>TB</v>
      </c>
      <c r="V175" s="222" t="s">
        <v>116</v>
      </c>
      <c r="W175" s="220" t="s">
        <v>57</v>
      </c>
      <c r="X175" s="20"/>
    </row>
    <row r="176" spans="1:24" s="283" customFormat="1" ht="18" customHeight="1" thickBot="1" x14ac:dyDescent="0.3">
      <c r="A176" s="53">
        <v>163</v>
      </c>
      <c r="B176" s="143" t="s">
        <v>459</v>
      </c>
      <c r="C176" s="143">
        <v>2110060163</v>
      </c>
      <c r="D176" s="144" t="s">
        <v>457</v>
      </c>
      <c r="E176" s="145" t="s">
        <v>114</v>
      </c>
      <c r="F176" s="263"/>
      <c r="G176" s="143">
        <v>5</v>
      </c>
      <c r="H176" s="143"/>
      <c r="I176" s="143"/>
      <c r="J176" s="143"/>
      <c r="K176" s="143">
        <v>20</v>
      </c>
      <c r="L176" s="143">
        <v>5</v>
      </c>
      <c r="M176" s="143">
        <v>4</v>
      </c>
      <c r="N176" s="143">
        <v>10</v>
      </c>
      <c r="O176" s="264">
        <v>5</v>
      </c>
      <c r="P176" s="143">
        <v>0</v>
      </c>
      <c r="Q176" s="143">
        <v>15</v>
      </c>
      <c r="R176" s="143">
        <v>0</v>
      </c>
      <c r="S176" s="264">
        <f t="shared" si="3"/>
        <v>0</v>
      </c>
      <c r="T176" s="265">
        <f t="shared" si="4"/>
        <v>59</v>
      </c>
      <c r="U176" s="264" t="str">
        <f t="shared" si="5"/>
        <v>TB</v>
      </c>
      <c r="V176" s="266" t="s">
        <v>458</v>
      </c>
      <c r="W176" s="264" t="s">
        <v>26</v>
      </c>
      <c r="X176" s="146"/>
    </row>
    <row r="177" spans="1:24" s="283" customFormat="1" ht="18" customHeight="1" x14ac:dyDescent="0.25">
      <c r="A177" s="131">
        <v>164</v>
      </c>
      <c r="B177" s="132" t="s">
        <v>603</v>
      </c>
      <c r="C177" s="133">
        <v>2110010001</v>
      </c>
      <c r="D177" s="134" t="s">
        <v>460</v>
      </c>
      <c r="E177" s="135" t="s">
        <v>87</v>
      </c>
      <c r="F177" s="136" t="s">
        <v>126</v>
      </c>
      <c r="G177" s="136" t="s">
        <v>604</v>
      </c>
      <c r="H177" s="136" t="s">
        <v>604</v>
      </c>
      <c r="I177" s="136" t="s">
        <v>604</v>
      </c>
      <c r="J177" s="136" t="s">
        <v>604</v>
      </c>
      <c r="K177" s="137">
        <f t="shared" ref="K177:K299" si="6">25-SUM(G177:J177)</f>
        <v>25</v>
      </c>
      <c r="L177" s="137">
        <v>7</v>
      </c>
      <c r="M177" s="137">
        <v>8</v>
      </c>
      <c r="N177" s="137">
        <v>10</v>
      </c>
      <c r="O177" s="136">
        <v>10</v>
      </c>
      <c r="P177" s="137">
        <v>10</v>
      </c>
      <c r="Q177" s="137">
        <v>15</v>
      </c>
      <c r="R177" s="138">
        <v>10</v>
      </c>
      <c r="S177" s="136">
        <f t="shared" si="3"/>
        <v>3</v>
      </c>
      <c r="T177" s="139">
        <f t="shared" si="4"/>
        <v>98</v>
      </c>
      <c r="U177" s="140" t="str">
        <f t="shared" si="5"/>
        <v>Xuất sắc</v>
      </c>
      <c r="V177" s="141" t="s">
        <v>336</v>
      </c>
      <c r="W177" s="136" t="s">
        <v>29</v>
      </c>
      <c r="X177" s="142"/>
    </row>
    <row r="178" spans="1:24" s="283" customFormat="1" ht="18" customHeight="1" x14ac:dyDescent="0.25">
      <c r="A178" s="17">
        <v>165</v>
      </c>
      <c r="B178" s="19" t="s">
        <v>603</v>
      </c>
      <c r="C178" s="74">
        <v>2110010002</v>
      </c>
      <c r="D178" s="75" t="s">
        <v>461</v>
      </c>
      <c r="E178" s="76" t="s">
        <v>216</v>
      </c>
      <c r="F178" s="115"/>
      <c r="G178" s="114" t="s">
        <v>604</v>
      </c>
      <c r="H178" s="114" t="s">
        <v>604</v>
      </c>
      <c r="I178" s="114" t="s">
        <v>604</v>
      </c>
      <c r="J178" s="114" t="s">
        <v>604</v>
      </c>
      <c r="K178" s="115">
        <f t="shared" si="6"/>
        <v>25</v>
      </c>
      <c r="L178" s="115">
        <v>7</v>
      </c>
      <c r="M178" s="115">
        <v>8</v>
      </c>
      <c r="N178" s="115">
        <v>10</v>
      </c>
      <c r="O178" s="115">
        <v>5</v>
      </c>
      <c r="P178" s="115">
        <v>0</v>
      </c>
      <c r="Q178" s="115">
        <v>15</v>
      </c>
      <c r="R178" s="115">
        <v>0</v>
      </c>
      <c r="S178" s="114">
        <f t="shared" si="3"/>
        <v>3</v>
      </c>
      <c r="T178" s="117">
        <f t="shared" si="4"/>
        <v>73</v>
      </c>
      <c r="U178" s="118" t="str">
        <f t="shared" si="5"/>
        <v>Khá</v>
      </c>
      <c r="V178" s="119" t="s">
        <v>462</v>
      </c>
      <c r="W178" s="114" t="s">
        <v>29</v>
      </c>
      <c r="X178" s="20"/>
    </row>
    <row r="179" spans="1:24" s="283" customFormat="1" ht="18" customHeight="1" x14ac:dyDescent="0.25">
      <c r="A179" s="50">
        <v>166</v>
      </c>
      <c r="B179" s="23" t="s">
        <v>603</v>
      </c>
      <c r="C179" s="77">
        <v>2110010003</v>
      </c>
      <c r="D179" s="78" t="s">
        <v>463</v>
      </c>
      <c r="E179" s="79" t="s">
        <v>464</v>
      </c>
      <c r="F179" s="147"/>
      <c r="G179" s="148"/>
      <c r="H179" s="148"/>
      <c r="I179" s="148"/>
      <c r="J179" s="148"/>
      <c r="K179" s="147"/>
      <c r="L179" s="147"/>
      <c r="M179" s="147"/>
      <c r="N179" s="147"/>
      <c r="O179" s="147"/>
      <c r="P179" s="147"/>
      <c r="Q179" s="147"/>
      <c r="R179" s="147"/>
      <c r="S179" s="148"/>
      <c r="T179" s="149"/>
      <c r="U179" s="151"/>
      <c r="V179" s="152"/>
      <c r="W179" s="148"/>
      <c r="X179" s="27"/>
    </row>
    <row r="180" spans="1:24" s="283" customFormat="1" ht="18" customHeight="1" x14ac:dyDescent="0.25">
      <c r="A180" s="17">
        <v>167</v>
      </c>
      <c r="B180" s="19" t="s">
        <v>603</v>
      </c>
      <c r="C180" s="74">
        <v>2110010004</v>
      </c>
      <c r="D180" s="75" t="s">
        <v>465</v>
      </c>
      <c r="E180" s="76" t="s">
        <v>60</v>
      </c>
      <c r="F180" s="115" t="s">
        <v>123</v>
      </c>
      <c r="G180" s="114" t="s">
        <v>604</v>
      </c>
      <c r="H180" s="114" t="s">
        <v>604</v>
      </c>
      <c r="I180" s="114" t="s">
        <v>604</v>
      </c>
      <c r="J180" s="114" t="s">
        <v>604</v>
      </c>
      <c r="K180" s="115">
        <f t="shared" si="6"/>
        <v>25</v>
      </c>
      <c r="L180" s="115">
        <v>7</v>
      </c>
      <c r="M180" s="115">
        <v>8</v>
      </c>
      <c r="N180" s="115">
        <v>10</v>
      </c>
      <c r="O180" s="115">
        <v>10</v>
      </c>
      <c r="P180" s="115">
        <v>0</v>
      </c>
      <c r="Q180" s="115">
        <v>15</v>
      </c>
      <c r="R180" s="115">
        <v>5</v>
      </c>
      <c r="S180" s="114">
        <f t="shared" si="3"/>
        <v>3</v>
      </c>
      <c r="T180" s="117">
        <f t="shared" si="4"/>
        <v>83</v>
      </c>
      <c r="U180" s="118" t="str">
        <f t="shared" si="5"/>
        <v>Tốt</v>
      </c>
      <c r="V180" s="119" t="s">
        <v>194</v>
      </c>
      <c r="W180" s="114" t="s">
        <v>29</v>
      </c>
      <c r="X180" s="20"/>
    </row>
    <row r="181" spans="1:24" s="283" customFormat="1" ht="18" customHeight="1" x14ac:dyDescent="0.25">
      <c r="A181" s="49">
        <v>168</v>
      </c>
      <c r="B181" s="19" t="s">
        <v>603</v>
      </c>
      <c r="C181" s="74">
        <v>2110010005</v>
      </c>
      <c r="D181" s="75" t="s">
        <v>466</v>
      </c>
      <c r="E181" s="76" t="s">
        <v>467</v>
      </c>
      <c r="F181" s="115"/>
      <c r="G181" s="114" t="s">
        <v>604</v>
      </c>
      <c r="H181" s="114" t="s">
        <v>604</v>
      </c>
      <c r="I181" s="114" t="s">
        <v>604</v>
      </c>
      <c r="J181" s="114" t="s">
        <v>604</v>
      </c>
      <c r="K181" s="115">
        <f t="shared" si="6"/>
        <v>25</v>
      </c>
      <c r="L181" s="115">
        <v>7</v>
      </c>
      <c r="M181" s="115">
        <v>8</v>
      </c>
      <c r="N181" s="115">
        <v>10</v>
      </c>
      <c r="O181" s="115">
        <v>5</v>
      </c>
      <c r="P181" s="115">
        <v>10</v>
      </c>
      <c r="Q181" s="115">
        <v>15</v>
      </c>
      <c r="R181" s="115">
        <v>0</v>
      </c>
      <c r="S181" s="114">
        <f t="shared" si="3"/>
        <v>3</v>
      </c>
      <c r="T181" s="117">
        <f t="shared" si="4"/>
        <v>83</v>
      </c>
      <c r="U181" s="118" t="str">
        <f t="shared" si="5"/>
        <v>Tốt</v>
      </c>
      <c r="V181" s="119" t="s">
        <v>58</v>
      </c>
      <c r="W181" s="114" t="s">
        <v>29</v>
      </c>
      <c r="X181" s="20"/>
    </row>
    <row r="182" spans="1:24" s="283" customFormat="1" ht="18" customHeight="1" x14ac:dyDescent="0.25">
      <c r="A182" s="23">
        <v>169</v>
      </c>
      <c r="B182" s="23" t="s">
        <v>603</v>
      </c>
      <c r="C182" s="77">
        <v>2110010006</v>
      </c>
      <c r="D182" s="78" t="s">
        <v>289</v>
      </c>
      <c r="E182" s="79" t="s">
        <v>45</v>
      </c>
      <c r="F182" s="147"/>
      <c r="G182" s="148"/>
      <c r="H182" s="148"/>
      <c r="I182" s="148"/>
      <c r="J182" s="148"/>
      <c r="K182" s="147"/>
      <c r="L182" s="147"/>
      <c r="M182" s="147"/>
      <c r="N182" s="147"/>
      <c r="O182" s="147"/>
      <c r="P182" s="147"/>
      <c r="Q182" s="147"/>
      <c r="R182" s="147"/>
      <c r="S182" s="148"/>
      <c r="T182" s="149"/>
      <c r="U182" s="151"/>
      <c r="V182" s="152"/>
      <c r="W182" s="148"/>
      <c r="X182" s="45"/>
    </row>
    <row r="183" spans="1:24" s="283" customFormat="1" ht="18" customHeight="1" x14ac:dyDescent="0.25">
      <c r="A183" s="49">
        <v>170</v>
      </c>
      <c r="B183" s="19" t="s">
        <v>603</v>
      </c>
      <c r="C183" s="74">
        <v>2110010007</v>
      </c>
      <c r="D183" s="75" t="s">
        <v>200</v>
      </c>
      <c r="E183" s="76" t="s">
        <v>468</v>
      </c>
      <c r="F183" s="115"/>
      <c r="G183" s="114"/>
      <c r="H183" s="114"/>
      <c r="I183" s="114"/>
      <c r="J183" s="114"/>
      <c r="K183" s="115"/>
      <c r="L183" s="115"/>
      <c r="M183" s="115"/>
      <c r="N183" s="115"/>
      <c r="O183" s="115"/>
      <c r="P183" s="115"/>
      <c r="Q183" s="115"/>
      <c r="R183" s="115"/>
      <c r="S183" s="114"/>
      <c r="T183" s="117"/>
      <c r="U183" s="118"/>
      <c r="V183" s="119"/>
      <c r="W183" s="114"/>
      <c r="X183" s="20"/>
    </row>
    <row r="184" spans="1:24" s="283" customFormat="1" ht="18" customHeight="1" x14ac:dyDescent="0.25">
      <c r="A184" s="23">
        <v>171</v>
      </c>
      <c r="B184" s="23" t="s">
        <v>603</v>
      </c>
      <c r="C184" s="77">
        <v>2110010008</v>
      </c>
      <c r="D184" s="78" t="s">
        <v>469</v>
      </c>
      <c r="E184" s="79" t="s">
        <v>470</v>
      </c>
      <c r="F184" s="147"/>
      <c r="G184" s="148"/>
      <c r="H184" s="148"/>
      <c r="I184" s="148"/>
      <c r="J184" s="148"/>
      <c r="K184" s="147"/>
      <c r="L184" s="147"/>
      <c r="M184" s="147"/>
      <c r="N184" s="147"/>
      <c r="O184" s="147"/>
      <c r="P184" s="147"/>
      <c r="Q184" s="147"/>
      <c r="R184" s="147"/>
      <c r="S184" s="148"/>
      <c r="T184" s="149"/>
      <c r="U184" s="151"/>
      <c r="V184" s="152"/>
      <c r="W184" s="148"/>
      <c r="X184" s="27"/>
    </row>
    <row r="185" spans="1:24" s="283" customFormat="1" ht="18" customHeight="1" x14ac:dyDescent="0.25">
      <c r="A185" s="49">
        <v>172</v>
      </c>
      <c r="B185" s="17" t="s">
        <v>603</v>
      </c>
      <c r="C185" s="74">
        <v>2110010009</v>
      </c>
      <c r="D185" s="75" t="s">
        <v>471</v>
      </c>
      <c r="E185" s="76" t="s">
        <v>223</v>
      </c>
      <c r="F185" s="115"/>
      <c r="G185" s="114" t="s">
        <v>604</v>
      </c>
      <c r="H185" s="114" t="s">
        <v>604</v>
      </c>
      <c r="I185" s="114" t="s">
        <v>604</v>
      </c>
      <c r="J185" s="114" t="s">
        <v>604</v>
      </c>
      <c r="K185" s="115">
        <f t="shared" si="6"/>
        <v>25</v>
      </c>
      <c r="L185" s="115">
        <v>7</v>
      </c>
      <c r="M185" s="115">
        <v>8</v>
      </c>
      <c r="N185" s="115">
        <v>10</v>
      </c>
      <c r="O185" s="115">
        <v>5</v>
      </c>
      <c r="P185" s="115">
        <v>0</v>
      </c>
      <c r="Q185" s="115">
        <v>15</v>
      </c>
      <c r="R185" s="115">
        <v>10</v>
      </c>
      <c r="S185" s="114">
        <f t="shared" ref="S185:S299" si="7">IF(W185="Xuất sắc",5,IF(W185="Giỏi",4,IF(W185="Khá",3,IF(W185="TB",1,0))))</f>
        <v>3</v>
      </c>
      <c r="T185" s="117">
        <f t="shared" ref="T185:T283" si="8">SUM(K185:S185)</f>
        <v>83</v>
      </c>
      <c r="U185" s="118" t="str">
        <f t="shared" ref="U185:U283" si="9">IF(T185&gt;=90,"Xuất sắc",IF(T185&gt;=80,"Tốt",IF(T185&gt;=70,"Khá",IF(T185&gt;=50,"TB","Yếu"))))</f>
        <v>Tốt</v>
      </c>
      <c r="V185" s="119" t="s">
        <v>472</v>
      </c>
      <c r="W185" s="114" t="s">
        <v>29</v>
      </c>
      <c r="X185" s="20"/>
    </row>
    <row r="186" spans="1:24" s="283" customFormat="1" ht="18" customHeight="1" x14ac:dyDescent="0.25">
      <c r="A186" s="17">
        <v>173</v>
      </c>
      <c r="B186" s="19" t="s">
        <v>603</v>
      </c>
      <c r="C186" s="74">
        <v>2110010010</v>
      </c>
      <c r="D186" s="75" t="s">
        <v>164</v>
      </c>
      <c r="E186" s="76" t="s">
        <v>473</v>
      </c>
      <c r="F186" s="115"/>
      <c r="G186" s="114" t="s">
        <v>604</v>
      </c>
      <c r="H186" s="114" t="s">
        <v>604</v>
      </c>
      <c r="I186" s="114" t="s">
        <v>604</v>
      </c>
      <c r="J186" s="114" t="s">
        <v>604</v>
      </c>
      <c r="K186" s="115">
        <f t="shared" si="6"/>
        <v>25</v>
      </c>
      <c r="L186" s="115">
        <v>7</v>
      </c>
      <c r="M186" s="115">
        <v>8</v>
      </c>
      <c r="N186" s="115">
        <v>10</v>
      </c>
      <c r="O186" s="115">
        <v>5</v>
      </c>
      <c r="P186" s="115">
        <v>10</v>
      </c>
      <c r="Q186" s="115">
        <v>15</v>
      </c>
      <c r="R186" s="115">
        <v>10</v>
      </c>
      <c r="S186" s="114">
        <f t="shared" si="7"/>
        <v>3</v>
      </c>
      <c r="T186" s="117">
        <f t="shared" si="8"/>
        <v>93</v>
      </c>
      <c r="U186" s="118" t="str">
        <f t="shared" si="9"/>
        <v>Xuất sắc</v>
      </c>
      <c r="V186" s="119" t="s">
        <v>169</v>
      </c>
      <c r="W186" s="114" t="s">
        <v>29</v>
      </c>
      <c r="X186" s="20"/>
    </row>
    <row r="187" spans="1:24" s="283" customFormat="1" ht="18" customHeight="1" x14ac:dyDescent="0.25">
      <c r="A187" s="49">
        <v>174</v>
      </c>
      <c r="B187" s="19" t="s">
        <v>603</v>
      </c>
      <c r="C187" s="74">
        <v>2110010011</v>
      </c>
      <c r="D187" s="75" t="s">
        <v>465</v>
      </c>
      <c r="E187" s="76" t="s">
        <v>130</v>
      </c>
      <c r="F187" s="115"/>
      <c r="G187" s="114" t="s">
        <v>604</v>
      </c>
      <c r="H187" s="114" t="s">
        <v>604</v>
      </c>
      <c r="I187" s="114" t="s">
        <v>604</v>
      </c>
      <c r="J187" s="114" t="s">
        <v>604</v>
      </c>
      <c r="K187" s="115">
        <f t="shared" si="6"/>
        <v>25</v>
      </c>
      <c r="L187" s="115">
        <v>7</v>
      </c>
      <c r="M187" s="115">
        <v>8</v>
      </c>
      <c r="N187" s="115">
        <v>10</v>
      </c>
      <c r="O187" s="115">
        <v>5</v>
      </c>
      <c r="P187" s="115">
        <v>0</v>
      </c>
      <c r="Q187" s="115">
        <v>15</v>
      </c>
      <c r="R187" s="115">
        <v>0</v>
      </c>
      <c r="S187" s="114">
        <f t="shared" si="7"/>
        <v>1</v>
      </c>
      <c r="T187" s="117">
        <f t="shared" si="8"/>
        <v>71</v>
      </c>
      <c r="U187" s="118" t="str">
        <f t="shared" si="9"/>
        <v>Khá</v>
      </c>
      <c r="V187" s="119" t="s">
        <v>474</v>
      </c>
      <c r="W187" s="114" t="s">
        <v>57</v>
      </c>
      <c r="X187" s="20"/>
    </row>
    <row r="188" spans="1:24" s="283" customFormat="1" ht="18" customHeight="1" x14ac:dyDescent="0.25">
      <c r="A188" s="17">
        <v>175</v>
      </c>
      <c r="B188" s="19" t="s">
        <v>603</v>
      </c>
      <c r="C188" s="74">
        <v>2110010012</v>
      </c>
      <c r="D188" s="75" t="s">
        <v>475</v>
      </c>
      <c r="E188" s="76" t="s">
        <v>41</v>
      </c>
      <c r="F188" s="115"/>
      <c r="G188" s="114" t="s">
        <v>604</v>
      </c>
      <c r="H188" s="114" t="s">
        <v>604</v>
      </c>
      <c r="I188" s="114" t="s">
        <v>604</v>
      </c>
      <c r="J188" s="114" t="s">
        <v>604</v>
      </c>
      <c r="K188" s="115">
        <f t="shared" si="6"/>
        <v>25</v>
      </c>
      <c r="L188" s="115">
        <v>7</v>
      </c>
      <c r="M188" s="115">
        <v>8</v>
      </c>
      <c r="N188" s="115">
        <v>10</v>
      </c>
      <c r="O188" s="115">
        <v>5</v>
      </c>
      <c r="P188" s="115">
        <v>0</v>
      </c>
      <c r="Q188" s="115">
        <v>15</v>
      </c>
      <c r="R188" s="115">
        <v>0</v>
      </c>
      <c r="S188" s="114">
        <f t="shared" si="7"/>
        <v>3</v>
      </c>
      <c r="T188" s="117">
        <f t="shared" si="8"/>
        <v>73</v>
      </c>
      <c r="U188" s="118" t="str">
        <f t="shared" si="9"/>
        <v>Khá</v>
      </c>
      <c r="V188" s="119" t="s">
        <v>77</v>
      </c>
      <c r="W188" s="114" t="s">
        <v>29</v>
      </c>
      <c r="X188" s="20"/>
    </row>
    <row r="189" spans="1:24" s="283" customFormat="1" ht="18" customHeight="1" x14ac:dyDescent="0.25">
      <c r="A189" s="49">
        <v>176</v>
      </c>
      <c r="B189" s="19" t="s">
        <v>603</v>
      </c>
      <c r="C189" s="74">
        <v>2110010013</v>
      </c>
      <c r="D189" s="75" t="s">
        <v>476</v>
      </c>
      <c r="E189" s="76" t="s">
        <v>41</v>
      </c>
      <c r="F189" s="115"/>
      <c r="G189" s="114" t="s">
        <v>604</v>
      </c>
      <c r="H189" s="114" t="s">
        <v>604</v>
      </c>
      <c r="I189" s="114" t="s">
        <v>604</v>
      </c>
      <c r="J189" s="114" t="s">
        <v>604</v>
      </c>
      <c r="K189" s="115">
        <f t="shared" si="6"/>
        <v>25</v>
      </c>
      <c r="L189" s="115">
        <v>7</v>
      </c>
      <c r="M189" s="115">
        <v>8</v>
      </c>
      <c r="N189" s="115">
        <v>10</v>
      </c>
      <c r="O189" s="115">
        <v>5</v>
      </c>
      <c r="P189" s="115">
        <v>0</v>
      </c>
      <c r="Q189" s="115">
        <v>15</v>
      </c>
      <c r="R189" s="115">
        <v>0</v>
      </c>
      <c r="S189" s="114">
        <f t="shared" si="7"/>
        <v>3</v>
      </c>
      <c r="T189" s="117">
        <f t="shared" si="8"/>
        <v>73</v>
      </c>
      <c r="U189" s="118" t="str">
        <f t="shared" si="9"/>
        <v>Khá</v>
      </c>
      <c r="V189" s="119" t="s">
        <v>477</v>
      </c>
      <c r="W189" s="114" t="s">
        <v>29</v>
      </c>
      <c r="X189" s="20"/>
    </row>
    <row r="190" spans="1:24" s="283" customFormat="1" ht="12.75" x14ac:dyDescent="0.25">
      <c r="A190" s="17">
        <v>177</v>
      </c>
      <c r="B190" s="19" t="s">
        <v>603</v>
      </c>
      <c r="C190" s="74">
        <v>2110010014</v>
      </c>
      <c r="D190" s="75" t="s">
        <v>159</v>
      </c>
      <c r="E190" s="76" t="s">
        <v>41</v>
      </c>
      <c r="F190" s="115"/>
      <c r="G190" s="114" t="s">
        <v>604</v>
      </c>
      <c r="H190" s="114" t="s">
        <v>604</v>
      </c>
      <c r="I190" s="114" t="s">
        <v>604</v>
      </c>
      <c r="J190" s="114" t="s">
        <v>604</v>
      </c>
      <c r="K190" s="115">
        <f t="shared" si="6"/>
        <v>25</v>
      </c>
      <c r="L190" s="115">
        <v>7</v>
      </c>
      <c r="M190" s="115">
        <v>8</v>
      </c>
      <c r="N190" s="115">
        <v>10</v>
      </c>
      <c r="O190" s="115">
        <v>5</v>
      </c>
      <c r="P190" s="115">
        <v>0</v>
      </c>
      <c r="Q190" s="115">
        <v>15</v>
      </c>
      <c r="R190" s="115">
        <v>0</v>
      </c>
      <c r="S190" s="114">
        <f t="shared" si="7"/>
        <v>1</v>
      </c>
      <c r="T190" s="117">
        <f t="shared" si="8"/>
        <v>71</v>
      </c>
      <c r="U190" s="118" t="str">
        <f t="shared" si="9"/>
        <v>Khá</v>
      </c>
      <c r="V190" s="119" t="s">
        <v>116</v>
      </c>
      <c r="W190" s="114" t="s">
        <v>57</v>
      </c>
      <c r="X190" s="20"/>
    </row>
    <row r="191" spans="1:24" s="283" customFormat="1" ht="18" customHeight="1" x14ac:dyDescent="0.25">
      <c r="A191" s="50">
        <v>178</v>
      </c>
      <c r="B191" s="23" t="s">
        <v>603</v>
      </c>
      <c r="C191" s="77">
        <v>2110010015</v>
      </c>
      <c r="D191" s="120" t="s">
        <v>478</v>
      </c>
      <c r="E191" s="121" t="s">
        <v>41</v>
      </c>
      <c r="F191" s="147"/>
      <c r="G191" s="148"/>
      <c r="H191" s="148"/>
      <c r="I191" s="148"/>
      <c r="J191" s="148"/>
      <c r="K191" s="147"/>
      <c r="L191" s="147"/>
      <c r="M191" s="147"/>
      <c r="N191" s="147"/>
      <c r="O191" s="147"/>
      <c r="P191" s="147"/>
      <c r="Q191" s="147"/>
      <c r="R191" s="147"/>
      <c r="S191" s="148"/>
      <c r="T191" s="149"/>
      <c r="U191" s="151"/>
      <c r="V191" s="152"/>
      <c r="W191" s="148"/>
      <c r="X191" s="27"/>
    </row>
    <row r="192" spans="1:24" s="283" customFormat="1" ht="18" customHeight="1" x14ac:dyDescent="0.25">
      <c r="A192" s="17">
        <v>179</v>
      </c>
      <c r="B192" s="19" t="s">
        <v>603</v>
      </c>
      <c r="C192" s="74">
        <v>2110010016</v>
      </c>
      <c r="D192" s="75" t="s">
        <v>131</v>
      </c>
      <c r="E192" s="76" t="s">
        <v>277</v>
      </c>
      <c r="F192" s="115"/>
      <c r="G192" s="114" t="s">
        <v>604</v>
      </c>
      <c r="H192" s="114" t="s">
        <v>604</v>
      </c>
      <c r="I192" s="114" t="s">
        <v>604</v>
      </c>
      <c r="J192" s="114" t="s">
        <v>604</v>
      </c>
      <c r="K192" s="115">
        <f t="shared" si="6"/>
        <v>25</v>
      </c>
      <c r="L192" s="115">
        <v>7</v>
      </c>
      <c r="M192" s="115">
        <v>8</v>
      </c>
      <c r="N192" s="115">
        <v>10</v>
      </c>
      <c r="O192" s="115">
        <v>5</v>
      </c>
      <c r="P192" s="115">
        <v>0</v>
      </c>
      <c r="Q192" s="115">
        <v>15</v>
      </c>
      <c r="R192" s="115">
        <v>0</v>
      </c>
      <c r="S192" s="114">
        <f t="shared" si="7"/>
        <v>1</v>
      </c>
      <c r="T192" s="117">
        <f t="shared" si="8"/>
        <v>71</v>
      </c>
      <c r="U192" s="118" t="str">
        <f t="shared" si="9"/>
        <v>Khá</v>
      </c>
      <c r="V192" s="119" t="s">
        <v>479</v>
      </c>
      <c r="W192" s="114" t="s">
        <v>57</v>
      </c>
      <c r="X192" s="20"/>
    </row>
    <row r="193" spans="1:24" s="283" customFormat="1" ht="18" customHeight="1" x14ac:dyDescent="0.25">
      <c r="A193" s="49">
        <v>180</v>
      </c>
      <c r="B193" s="19" t="s">
        <v>603</v>
      </c>
      <c r="C193" s="74">
        <v>2110010017</v>
      </c>
      <c r="D193" s="75" t="s">
        <v>480</v>
      </c>
      <c r="E193" s="76" t="s">
        <v>464</v>
      </c>
      <c r="F193" s="115"/>
      <c r="G193" s="114" t="s">
        <v>604</v>
      </c>
      <c r="H193" s="114" t="s">
        <v>604</v>
      </c>
      <c r="I193" s="114" t="s">
        <v>604</v>
      </c>
      <c r="J193" s="114" t="s">
        <v>604</v>
      </c>
      <c r="K193" s="115">
        <f t="shared" si="6"/>
        <v>25</v>
      </c>
      <c r="L193" s="115">
        <v>7</v>
      </c>
      <c r="M193" s="115">
        <v>8</v>
      </c>
      <c r="N193" s="115">
        <v>10</v>
      </c>
      <c r="O193" s="115">
        <v>5</v>
      </c>
      <c r="P193" s="115">
        <v>0</v>
      </c>
      <c r="Q193" s="115">
        <v>15</v>
      </c>
      <c r="R193" s="115">
        <v>0</v>
      </c>
      <c r="S193" s="114">
        <f t="shared" si="7"/>
        <v>0</v>
      </c>
      <c r="T193" s="117">
        <f t="shared" si="8"/>
        <v>70</v>
      </c>
      <c r="U193" s="118" t="str">
        <f t="shared" si="9"/>
        <v>Khá</v>
      </c>
      <c r="V193" s="119" t="s">
        <v>451</v>
      </c>
      <c r="W193" s="114" t="s">
        <v>26</v>
      </c>
      <c r="X193" s="20"/>
    </row>
    <row r="194" spans="1:24" s="283" customFormat="1" ht="18" customHeight="1" x14ac:dyDescent="0.25">
      <c r="A194" s="17">
        <v>181</v>
      </c>
      <c r="B194" s="19" t="s">
        <v>603</v>
      </c>
      <c r="C194" s="74">
        <v>2110010018</v>
      </c>
      <c r="D194" s="75" t="s">
        <v>481</v>
      </c>
      <c r="E194" s="76" t="s">
        <v>237</v>
      </c>
      <c r="F194" s="115"/>
      <c r="G194" s="114" t="s">
        <v>604</v>
      </c>
      <c r="H194" s="114" t="s">
        <v>604</v>
      </c>
      <c r="I194" s="114" t="s">
        <v>604</v>
      </c>
      <c r="J194" s="114" t="s">
        <v>604</v>
      </c>
      <c r="K194" s="115">
        <f t="shared" si="6"/>
        <v>25</v>
      </c>
      <c r="L194" s="115">
        <v>7</v>
      </c>
      <c r="M194" s="115">
        <v>8</v>
      </c>
      <c r="N194" s="115">
        <v>10</v>
      </c>
      <c r="O194" s="115">
        <v>5</v>
      </c>
      <c r="P194" s="115">
        <v>0</v>
      </c>
      <c r="Q194" s="115">
        <v>15</v>
      </c>
      <c r="R194" s="115">
        <v>0</v>
      </c>
      <c r="S194" s="114">
        <f t="shared" si="7"/>
        <v>3</v>
      </c>
      <c r="T194" s="117">
        <f t="shared" si="8"/>
        <v>73</v>
      </c>
      <c r="U194" s="118" t="str">
        <f t="shared" si="9"/>
        <v>Khá</v>
      </c>
      <c r="V194" s="119" t="s">
        <v>218</v>
      </c>
      <c r="W194" s="114" t="s">
        <v>29</v>
      </c>
      <c r="X194" s="20"/>
    </row>
    <row r="195" spans="1:24" s="283" customFormat="1" ht="18" customHeight="1" x14ac:dyDescent="0.25">
      <c r="A195" s="49">
        <v>182</v>
      </c>
      <c r="B195" s="19" t="s">
        <v>603</v>
      </c>
      <c r="C195" s="74">
        <v>2110010019</v>
      </c>
      <c r="D195" s="75" t="s">
        <v>482</v>
      </c>
      <c r="E195" s="76" t="s">
        <v>237</v>
      </c>
      <c r="F195" s="115"/>
      <c r="G195" s="114" t="s">
        <v>604</v>
      </c>
      <c r="H195" s="114" t="s">
        <v>604</v>
      </c>
      <c r="I195" s="114" t="s">
        <v>604</v>
      </c>
      <c r="J195" s="114" t="s">
        <v>604</v>
      </c>
      <c r="K195" s="115">
        <f t="shared" si="6"/>
        <v>25</v>
      </c>
      <c r="L195" s="115">
        <v>7</v>
      </c>
      <c r="M195" s="115">
        <v>8</v>
      </c>
      <c r="N195" s="115">
        <v>10</v>
      </c>
      <c r="O195" s="115">
        <v>5</v>
      </c>
      <c r="P195" s="115">
        <v>8</v>
      </c>
      <c r="Q195" s="115">
        <v>15</v>
      </c>
      <c r="R195" s="115">
        <v>0</v>
      </c>
      <c r="S195" s="114">
        <f t="shared" si="7"/>
        <v>1</v>
      </c>
      <c r="T195" s="117">
        <f t="shared" si="8"/>
        <v>79</v>
      </c>
      <c r="U195" s="118" t="str">
        <f t="shared" si="9"/>
        <v>Khá</v>
      </c>
      <c r="V195" s="119" t="s">
        <v>116</v>
      </c>
      <c r="W195" s="114" t="s">
        <v>57</v>
      </c>
      <c r="X195" s="30"/>
    </row>
    <row r="196" spans="1:24" s="283" customFormat="1" ht="18" customHeight="1" x14ac:dyDescent="0.25">
      <c r="A196" s="17">
        <v>183</v>
      </c>
      <c r="B196" s="19" t="s">
        <v>603</v>
      </c>
      <c r="C196" s="74">
        <v>2110010020</v>
      </c>
      <c r="D196" s="75" t="s">
        <v>483</v>
      </c>
      <c r="E196" s="76" t="s">
        <v>42</v>
      </c>
      <c r="F196" s="115"/>
      <c r="G196" s="114" t="s">
        <v>604</v>
      </c>
      <c r="H196" s="114" t="s">
        <v>604</v>
      </c>
      <c r="I196" s="114" t="s">
        <v>604</v>
      </c>
      <c r="J196" s="114" t="s">
        <v>604</v>
      </c>
      <c r="K196" s="115">
        <f t="shared" si="6"/>
        <v>25</v>
      </c>
      <c r="L196" s="115">
        <v>7</v>
      </c>
      <c r="M196" s="115">
        <v>8</v>
      </c>
      <c r="N196" s="115">
        <v>10</v>
      </c>
      <c r="O196" s="115">
        <v>5</v>
      </c>
      <c r="P196" s="115">
        <v>0</v>
      </c>
      <c r="Q196" s="115">
        <v>15</v>
      </c>
      <c r="R196" s="115">
        <v>0</v>
      </c>
      <c r="S196" s="114">
        <f t="shared" si="7"/>
        <v>1</v>
      </c>
      <c r="T196" s="117">
        <f t="shared" si="8"/>
        <v>71</v>
      </c>
      <c r="U196" s="118" t="str">
        <f t="shared" si="9"/>
        <v>Khá</v>
      </c>
      <c r="V196" s="119" t="s">
        <v>205</v>
      </c>
      <c r="W196" s="114" t="s">
        <v>57</v>
      </c>
      <c r="X196" s="20"/>
    </row>
    <row r="197" spans="1:24" s="283" customFormat="1" ht="18" customHeight="1" x14ac:dyDescent="0.25">
      <c r="A197" s="49">
        <v>184</v>
      </c>
      <c r="B197" s="19" t="s">
        <v>603</v>
      </c>
      <c r="C197" s="122">
        <v>2110010021</v>
      </c>
      <c r="D197" s="123" t="s">
        <v>484</v>
      </c>
      <c r="E197" s="124" t="s">
        <v>279</v>
      </c>
      <c r="F197" s="115"/>
      <c r="G197" s="114" t="s">
        <v>604</v>
      </c>
      <c r="H197" s="114" t="s">
        <v>604</v>
      </c>
      <c r="I197" s="114" t="s">
        <v>604</v>
      </c>
      <c r="J197" s="114" t="s">
        <v>604</v>
      </c>
      <c r="K197" s="115">
        <f t="shared" si="6"/>
        <v>25</v>
      </c>
      <c r="L197" s="115">
        <v>7</v>
      </c>
      <c r="M197" s="115">
        <v>8</v>
      </c>
      <c r="N197" s="115">
        <v>10</v>
      </c>
      <c r="O197" s="115">
        <v>5</v>
      </c>
      <c r="P197" s="115">
        <v>0</v>
      </c>
      <c r="Q197" s="115">
        <v>15</v>
      </c>
      <c r="R197" s="115">
        <v>0</v>
      </c>
      <c r="S197" s="114">
        <f t="shared" si="7"/>
        <v>3</v>
      </c>
      <c r="T197" s="117">
        <f t="shared" si="8"/>
        <v>73</v>
      </c>
      <c r="U197" s="118" t="str">
        <f t="shared" si="9"/>
        <v>Khá</v>
      </c>
      <c r="V197" s="119" t="s">
        <v>220</v>
      </c>
      <c r="W197" s="114" t="s">
        <v>29</v>
      </c>
      <c r="X197" s="30"/>
    </row>
    <row r="198" spans="1:24" s="283" customFormat="1" ht="18" customHeight="1" x14ac:dyDescent="0.25">
      <c r="A198" s="17">
        <v>185</v>
      </c>
      <c r="B198" s="19" t="s">
        <v>603</v>
      </c>
      <c r="C198" s="74">
        <v>2110010022</v>
      </c>
      <c r="D198" s="75" t="s">
        <v>485</v>
      </c>
      <c r="E198" s="76" t="s">
        <v>86</v>
      </c>
      <c r="F198" s="115"/>
      <c r="G198" s="114" t="s">
        <v>604</v>
      </c>
      <c r="H198" s="114" t="s">
        <v>604</v>
      </c>
      <c r="I198" s="114" t="s">
        <v>604</v>
      </c>
      <c r="J198" s="114" t="s">
        <v>604</v>
      </c>
      <c r="K198" s="115">
        <f t="shared" si="6"/>
        <v>25</v>
      </c>
      <c r="L198" s="115">
        <v>7</v>
      </c>
      <c r="M198" s="115">
        <v>8</v>
      </c>
      <c r="N198" s="115">
        <v>10</v>
      </c>
      <c r="O198" s="115">
        <v>5</v>
      </c>
      <c r="P198" s="115">
        <v>0</v>
      </c>
      <c r="Q198" s="115">
        <v>15</v>
      </c>
      <c r="R198" s="115">
        <v>0</v>
      </c>
      <c r="S198" s="114">
        <f t="shared" si="7"/>
        <v>1</v>
      </c>
      <c r="T198" s="117">
        <f t="shared" si="8"/>
        <v>71</v>
      </c>
      <c r="U198" s="118" t="str">
        <f t="shared" si="9"/>
        <v>Khá</v>
      </c>
      <c r="V198" s="119" t="s">
        <v>303</v>
      </c>
      <c r="W198" s="114" t="s">
        <v>57</v>
      </c>
      <c r="X198" s="30"/>
    </row>
    <row r="199" spans="1:24" s="283" customFormat="1" ht="18" customHeight="1" x14ac:dyDescent="0.25">
      <c r="A199" s="49">
        <v>186</v>
      </c>
      <c r="B199" s="19" t="s">
        <v>603</v>
      </c>
      <c r="C199" s="74">
        <v>2110010023</v>
      </c>
      <c r="D199" s="75" t="s">
        <v>486</v>
      </c>
      <c r="E199" s="76" t="s">
        <v>487</v>
      </c>
      <c r="F199" s="115" t="s">
        <v>214</v>
      </c>
      <c r="G199" s="114" t="s">
        <v>604</v>
      </c>
      <c r="H199" s="114" t="s">
        <v>604</v>
      </c>
      <c r="I199" s="114" t="s">
        <v>604</v>
      </c>
      <c r="J199" s="114" t="s">
        <v>604</v>
      </c>
      <c r="K199" s="115">
        <f t="shared" si="6"/>
        <v>25</v>
      </c>
      <c r="L199" s="115">
        <v>7</v>
      </c>
      <c r="M199" s="115">
        <v>8</v>
      </c>
      <c r="N199" s="115">
        <v>10</v>
      </c>
      <c r="O199" s="115">
        <v>10</v>
      </c>
      <c r="P199" s="115">
        <v>8</v>
      </c>
      <c r="Q199" s="115">
        <v>15</v>
      </c>
      <c r="R199" s="115">
        <v>0</v>
      </c>
      <c r="S199" s="114">
        <f t="shared" si="7"/>
        <v>1</v>
      </c>
      <c r="T199" s="117">
        <f t="shared" si="8"/>
        <v>84</v>
      </c>
      <c r="U199" s="118" t="str">
        <f t="shared" si="9"/>
        <v>Tốt</v>
      </c>
      <c r="V199" s="119" t="s">
        <v>488</v>
      </c>
      <c r="W199" s="114" t="s">
        <v>57</v>
      </c>
      <c r="X199" s="30"/>
    </row>
    <row r="200" spans="1:24" s="283" customFormat="1" ht="18" customHeight="1" x14ac:dyDescent="0.25">
      <c r="A200" s="17">
        <v>187</v>
      </c>
      <c r="B200" s="19" t="s">
        <v>603</v>
      </c>
      <c r="C200" s="74">
        <v>2110010024</v>
      </c>
      <c r="D200" s="75" t="s">
        <v>489</v>
      </c>
      <c r="E200" s="76" t="s">
        <v>87</v>
      </c>
      <c r="F200" s="115"/>
      <c r="G200" s="114" t="s">
        <v>604</v>
      </c>
      <c r="H200" s="114" t="s">
        <v>604</v>
      </c>
      <c r="I200" s="114" t="s">
        <v>604</v>
      </c>
      <c r="J200" s="114" t="s">
        <v>604</v>
      </c>
      <c r="K200" s="115">
        <f t="shared" si="6"/>
        <v>25</v>
      </c>
      <c r="L200" s="115">
        <v>7</v>
      </c>
      <c r="M200" s="115">
        <v>8</v>
      </c>
      <c r="N200" s="115">
        <v>10</v>
      </c>
      <c r="O200" s="115">
        <v>5</v>
      </c>
      <c r="P200" s="115">
        <v>0</v>
      </c>
      <c r="Q200" s="115">
        <v>15</v>
      </c>
      <c r="R200" s="115">
        <v>0</v>
      </c>
      <c r="S200" s="114">
        <f t="shared" si="7"/>
        <v>0</v>
      </c>
      <c r="T200" s="117">
        <f t="shared" si="8"/>
        <v>70</v>
      </c>
      <c r="U200" s="118" t="str">
        <f t="shared" si="9"/>
        <v>Khá</v>
      </c>
      <c r="V200" s="119" t="s">
        <v>490</v>
      </c>
      <c r="W200" s="114" t="s">
        <v>26</v>
      </c>
      <c r="X200" s="20"/>
    </row>
    <row r="201" spans="1:24" s="283" customFormat="1" ht="18" customHeight="1" x14ac:dyDescent="0.25">
      <c r="A201" s="49">
        <v>188</v>
      </c>
      <c r="B201" s="19" t="s">
        <v>603</v>
      </c>
      <c r="C201" s="74">
        <v>2110010025</v>
      </c>
      <c r="D201" s="86" t="s">
        <v>68</v>
      </c>
      <c r="E201" s="104" t="s">
        <v>88</v>
      </c>
      <c r="F201" s="115"/>
      <c r="G201" s="114" t="s">
        <v>604</v>
      </c>
      <c r="H201" s="114" t="s">
        <v>604</v>
      </c>
      <c r="I201" s="114" t="s">
        <v>604</v>
      </c>
      <c r="J201" s="114" t="s">
        <v>604</v>
      </c>
      <c r="K201" s="115">
        <f t="shared" si="6"/>
        <v>25</v>
      </c>
      <c r="L201" s="115">
        <v>7</v>
      </c>
      <c r="M201" s="115">
        <v>8</v>
      </c>
      <c r="N201" s="115">
        <v>10</v>
      </c>
      <c r="O201" s="115">
        <v>5</v>
      </c>
      <c r="P201" s="115">
        <v>0</v>
      </c>
      <c r="Q201" s="115">
        <v>15</v>
      </c>
      <c r="R201" s="115">
        <v>0</v>
      </c>
      <c r="S201" s="114">
        <f t="shared" si="7"/>
        <v>0</v>
      </c>
      <c r="T201" s="117">
        <f t="shared" si="8"/>
        <v>70</v>
      </c>
      <c r="U201" s="118" t="str">
        <f t="shared" si="9"/>
        <v>Khá</v>
      </c>
      <c r="V201" s="119" t="s">
        <v>491</v>
      </c>
      <c r="W201" s="114" t="s">
        <v>26</v>
      </c>
      <c r="X201" s="20"/>
    </row>
    <row r="202" spans="1:24" s="283" customFormat="1" ht="18" customHeight="1" x14ac:dyDescent="0.25">
      <c r="A202" s="17">
        <v>189</v>
      </c>
      <c r="B202" s="19" t="s">
        <v>603</v>
      </c>
      <c r="C202" s="74">
        <v>2110010026</v>
      </c>
      <c r="D202" s="75" t="s">
        <v>137</v>
      </c>
      <c r="E202" s="76" t="s">
        <v>492</v>
      </c>
      <c r="F202" s="115"/>
      <c r="G202" s="114" t="s">
        <v>604</v>
      </c>
      <c r="H202" s="114" t="s">
        <v>604</v>
      </c>
      <c r="I202" s="114" t="s">
        <v>604</v>
      </c>
      <c r="J202" s="114" t="s">
        <v>604</v>
      </c>
      <c r="K202" s="115">
        <f t="shared" si="6"/>
        <v>25</v>
      </c>
      <c r="L202" s="115">
        <v>7</v>
      </c>
      <c r="M202" s="115">
        <v>8</v>
      </c>
      <c r="N202" s="115">
        <v>10</v>
      </c>
      <c r="O202" s="115">
        <v>5</v>
      </c>
      <c r="P202" s="115">
        <v>0</v>
      </c>
      <c r="Q202" s="115">
        <v>15</v>
      </c>
      <c r="R202" s="115">
        <v>0</v>
      </c>
      <c r="S202" s="114">
        <f t="shared" si="7"/>
        <v>1</v>
      </c>
      <c r="T202" s="117">
        <f t="shared" si="8"/>
        <v>71</v>
      </c>
      <c r="U202" s="118" t="str">
        <f t="shared" si="9"/>
        <v>Khá</v>
      </c>
      <c r="V202" s="119" t="s">
        <v>493</v>
      </c>
      <c r="W202" s="114" t="s">
        <v>57</v>
      </c>
      <c r="X202" s="20"/>
    </row>
    <row r="203" spans="1:24" s="283" customFormat="1" ht="18" customHeight="1" x14ac:dyDescent="0.25">
      <c r="A203" s="49">
        <v>190</v>
      </c>
      <c r="B203" s="19" t="s">
        <v>603</v>
      </c>
      <c r="C203" s="74">
        <v>2110010027</v>
      </c>
      <c r="D203" s="75" t="s">
        <v>494</v>
      </c>
      <c r="E203" s="76" t="s">
        <v>78</v>
      </c>
      <c r="F203" s="115"/>
      <c r="G203" s="114" t="s">
        <v>604</v>
      </c>
      <c r="H203" s="114" t="s">
        <v>604</v>
      </c>
      <c r="I203" s="114" t="s">
        <v>604</v>
      </c>
      <c r="J203" s="114" t="s">
        <v>604</v>
      </c>
      <c r="K203" s="115">
        <f t="shared" si="6"/>
        <v>25</v>
      </c>
      <c r="L203" s="115">
        <v>7</v>
      </c>
      <c r="M203" s="115">
        <v>8</v>
      </c>
      <c r="N203" s="115">
        <v>10</v>
      </c>
      <c r="O203" s="115">
        <v>5</v>
      </c>
      <c r="P203" s="115">
        <v>0</v>
      </c>
      <c r="Q203" s="115">
        <v>15</v>
      </c>
      <c r="R203" s="115">
        <v>0</v>
      </c>
      <c r="S203" s="114">
        <f t="shared" si="7"/>
        <v>0</v>
      </c>
      <c r="T203" s="117">
        <f t="shared" si="8"/>
        <v>70</v>
      </c>
      <c r="U203" s="118" t="str">
        <f t="shared" si="9"/>
        <v>Khá</v>
      </c>
      <c r="V203" s="119" t="s">
        <v>495</v>
      </c>
      <c r="W203" s="114" t="s">
        <v>26</v>
      </c>
      <c r="X203" s="20"/>
    </row>
    <row r="204" spans="1:24" s="283" customFormat="1" ht="18" customHeight="1" x14ac:dyDescent="0.25">
      <c r="A204" s="17">
        <v>191</v>
      </c>
      <c r="B204" s="19" t="s">
        <v>603</v>
      </c>
      <c r="C204" s="74">
        <v>2110010028</v>
      </c>
      <c r="D204" s="86" t="s">
        <v>102</v>
      </c>
      <c r="E204" s="104" t="s">
        <v>78</v>
      </c>
      <c r="F204" s="115" t="s">
        <v>120</v>
      </c>
      <c r="G204" s="114">
        <v>5</v>
      </c>
      <c r="H204" s="114" t="s">
        <v>604</v>
      </c>
      <c r="I204" s="114" t="s">
        <v>604</v>
      </c>
      <c r="J204" s="114" t="s">
        <v>604</v>
      </c>
      <c r="K204" s="115">
        <f t="shared" si="6"/>
        <v>20</v>
      </c>
      <c r="L204" s="115">
        <v>7</v>
      </c>
      <c r="M204" s="115">
        <v>8</v>
      </c>
      <c r="N204" s="115">
        <v>10</v>
      </c>
      <c r="O204" s="115">
        <v>10</v>
      </c>
      <c r="P204" s="115">
        <v>0</v>
      </c>
      <c r="Q204" s="115">
        <v>15</v>
      </c>
      <c r="R204" s="115">
        <v>0</v>
      </c>
      <c r="S204" s="114">
        <f t="shared" si="7"/>
        <v>3</v>
      </c>
      <c r="T204" s="117">
        <f t="shared" si="8"/>
        <v>73</v>
      </c>
      <c r="U204" s="118" t="str">
        <f t="shared" si="9"/>
        <v>Khá</v>
      </c>
      <c r="V204" s="119" t="s">
        <v>477</v>
      </c>
      <c r="W204" s="114" t="s">
        <v>29</v>
      </c>
      <c r="X204" s="20"/>
    </row>
    <row r="205" spans="1:24" s="283" customFormat="1" ht="18" customHeight="1" x14ac:dyDescent="0.25">
      <c r="A205" s="49">
        <v>192</v>
      </c>
      <c r="B205" s="19" t="s">
        <v>603</v>
      </c>
      <c r="C205" s="74">
        <v>2110010029</v>
      </c>
      <c r="D205" s="75" t="s">
        <v>75</v>
      </c>
      <c r="E205" s="76" t="s">
        <v>90</v>
      </c>
      <c r="F205" s="115"/>
      <c r="G205" s="114" t="s">
        <v>604</v>
      </c>
      <c r="H205" s="114" t="s">
        <v>604</v>
      </c>
      <c r="I205" s="114" t="s">
        <v>604</v>
      </c>
      <c r="J205" s="114" t="s">
        <v>604</v>
      </c>
      <c r="K205" s="115">
        <f t="shared" si="6"/>
        <v>25</v>
      </c>
      <c r="L205" s="115">
        <v>7</v>
      </c>
      <c r="M205" s="115">
        <v>8</v>
      </c>
      <c r="N205" s="115">
        <v>10</v>
      </c>
      <c r="O205" s="115">
        <v>5</v>
      </c>
      <c r="P205" s="115">
        <v>0</v>
      </c>
      <c r="Q205" s="115">
        <v>15</v>
      </c>
      <c r="R205" s="115">
        <v>0</v>
      </c>
      <c r="S205" s="114">
        <f t="shared" si="7"/>
        <v>1</v>
      </c>
      <c r="T205" s="117">
        <f t="shared" si="8"/>
        <v>71</v>
      </c>
      <c r="U205" s="118" t="str">
        <f t="shared" si="9"/>
        <v>Khá</v>
      </c>
      <c r="V205" s="119" t="s">
        <v>496</v>
      </c>
      <c r="W205" s="114" t="s">
        <v>57</v>
      </c>
      <c r="X205" s="20"/>
    </row>
    <row r="206" spans="1:24" s="283" customFormat="1" ht="18" customHeight="1" x14ac:dyDescent="0.25">
      <c r="A206" s="23">
        <v>193</v>
      </c>
      <c r="B206" s="23" t="s">
        <v>603</v>
      </c>
      <c r="C206" s="77">
        <v>2110010030</v>
      </c>
      <c r="D206" s="78" t="s">
        <v>469</v>
      </c>
      <c r="E206" s="79" t="s">
        <v>139</v>
      </c>
      <c r="F206" s="147"/>
      <c r="G206" s="148"/>
      <c r="H206" s="148"/>
      <c r="I206" s="148"/>
      <c r="J206" s="148"/>
      <c r="K206" s="147"/>
      <c r="L206" s="147"/>
      <c r="M206" s="147"/>
      <c r="N206" s="147"/>
      <c r="O206" s="147"/>
      <c r="P206" s="147"/>
      <c r="Q206" s="147"/>
      <c r="R206" s="147"/>
      <c r="S206" s="148"/>
      <c r="T206" s="149"/>
      <c r="U206" s="151"/>
      <c r="V206" s="152"/>
      <c r="W206" s="148"/>
      <c r="X206" s="27"/>
    </row>
    <row r="207" spans="1:24" s="283" customFormat="1" ht="18" customHeight="1" x14ac:dyDescent="0.25">
      <c r="A207" s="49">
        <v>194</v>
      </c>
      <c r="B207" s="19" t="s">
        <v>603</v>
      </c>
      <c r="C207" s="74">
        <v>2110010031</v>
      </c>
      <c r="D207" s="75" t="s">
        <v>497</v>
      </c>
      <c r="E207" s="76" t="s">
        <v>140</v>
      </c>
      <c r="F207" s="115"/>
      <c r="G207" s="114" t="s">
        <v>604</v>
      </c>
      <c r="H207" s="114" t="s">
        <v>604</v>
      </c>
      <c r="I207" s="114" t="s">
        <v>604</v>
      </c>
      <c r="J207" s="114" t="s">
        <v>604</v>
      </c>
      <c r="K207" s="115">
        <f t="shared" si="6"/>
        <v>25</v>
      </c>
      <c r="L207" s="115">
        <v>7</v>
      </c>
      <c r="M207" s="115">
        <v>8</v>
      </c>
      <c r="N207" s="115">
        <v>10</v>
      </c>
      <c r="O207" s="115">
        <v>5</v>
      </c>
      <c r="P207" s="115">
        <v>0</v>
      </c>
      <c r="Q207" s="115">
        <v>15</v>
      </c>
      <c r="R207" s="115">
        <v>5</v>
      </c>
      <c r="S207" s="114">
        <f t="shared" si="7"/>
        <v>1</v>
      </c>
      <c r="T207" s="117">
        <f t="shared" si="8"/>
        <v>76</v>
      </c>
      <c r="U207" s="118" t="str">
        <f t="shared" si="9"/>
        <v>Khá</v>
      </c>
      <c r="V207" s="119" t="s">
        <v>498</v>
      </c>
      <c r="W207" s="114" t="s">
        <v>57</v>
      </c>
      <c r="X207" s="20"/>
    </row>
    <row r="208" spans="1:24" s="283" customFormat="1" ht="18" customHeight="1" x14ac:dyDescent="0.25">
      <c r="A208" s="17">
        <v>195</v>
      </c>
      <c r="B208" s="19" t="s">
        <v>603</v>
      </c>
      <c r="C208" s="74">
        <v>2110010032</v>
      </c>
      <c r="D208" s="75" t="s">
        <v>499</v>
      </c>
      <c r="E208" s="76" t="s">
        <v>140</v>
      </c>
      <c r="F208" s="115" t="s">
        <v>144</v>
      </c>
      <c r="G208" s="114" t="s">
        <v>604</v>
      </c>
      <c r="H208" s="114" t="s">
        <v>604</v>
      </c>
      <c r="I208" s="114" t="s">
        <v>604</v>
      </c>
      <c r="J208" s="114" t="s">
        <v>604</v>
      </c>
      <c r="K208" s="115">
        <f t="shared" si="6"/>
        <v>25</v>
      </c>
      <c r="L208" s="115">
        <v>7</v>
      </c>
      <c r="M208" s="115">
        <v>8</v>
      </c>
      <c r="N208" s="115">
        <v>10</v>
      </c>
      <c r="O208" s="115">
        <v>10</v>
      </c>
      <c r="P208" s="115"/>
      <c r="Q208" s="115">
        <v>15</v>
      </c>
      <c r="R208" s="115">
        <v>5</v>
      </c>
      <c r="S208" s="114">
        <f t="shared" si="7"/>
        <v>3</v>
      </c>
      <c r="T208" s="117">
        <f t="shared" si="8"/>
        <v>83</v>
      </c>
      <c r="U208" s="118" t="str">
        <f t="shared" si="9"/>
        <v>Tốt</v>
      </c>
      <c r="V208" s="119" t="s">
        <v>193</v>
      </c>
      <c r="W208" s="114" t="s">
        <v>29</v>
      </c>
      <c r="X208" s="20"/>
    </row>
    <row r="209" spans="1:24" s="283" customFormat="1" ht="18" customHeight="1" x14ac:dyDescent="0.25">
      <c r="A209" s="49">
        <v>196</v>
      </c>
      <c r="B209" s="19" t="s">
        <v>603</v>
      </c>
      <c r="C209" s="74">
        <v>2110010033</v>
      </c>
      <c r="D209" s="75" t="s">
        <v>500</v>
      </c>
      <c r="E209" s="76" t="s">
        <v>140</v>
      </c>
      <c r="F209" s="115"/>
      <c r="G209" s="114" t="s">
        <v>604</v>
      </c>
      <c r="H209" s="114" t="s">
        <v>604</v>
      </c>
      <c r="I209" s="114" t="s">
        <v>604</v>
      </c>
      <c r="J209" s="114" t="s">
        <v>604</v>
      </c>
      <c r="K209" s="115">
        <f t="shared" si="6"/>
        <v>25</v>
      </c>
      <c r="L209" s="115">
        <v>7</v>
      </c>
      <c r="M209" s="115">
        <v>8</v>
      </c>
      <c r="N209" s="115">
        <v>10</v>
      </c>
      <c r="O209" s="115">
        <v>5</v>
      </c>
      <c r="P209" s="115">
        <v>0</v>
      </c>
      <c r="Q209" s="115">
        <v>15</v>
      </c>
      <c r="R209" s="115">
        <v>0</v>
      </c>
      <c r="S209" s="114">
        <f t="shared" si="7"/>
        <v>0</v>
      </c>
      <c r="T209" s="117">
        <f t="shared" si="8"/>
        <v>70</v>
      </c>
      <c r="U209" s="118" t="str">
        <f t="shared" si="9"/>
        <v>Khá</v>
      </c>
      <c r="V209" s="119" t="s">
        <v>501</v>
      </c>
      <c r="W209" s="114" t="s">
        <v>26</v>
      </c>
      <c r="X209" s="20"/>
    </row>
    <row r="210" spans="1:24" s="283" customFormat="1" ht="18" customHeight="1" x14ac:dyDescent="0.25">
      <c r="A210" s="17">
        <v>197</v>
      </c>
      <c r="B210" s="19" t="s">
        <v>603</v>
      </c>
      <c r="C210" s="74">
        <v>2110010034</v>
      </c>
      <c r="D210" s="75" t="s">
        <v>266</v>
      </c>
      <c r="E210" s="76" t="s">
        <v>45</v>
      </c>
      <c r="F210" s="115"/>
      <c r="G210" s="114" t="s">
        <v>604</v>
      </c>
      <c r="H210" s="114" t="s">
        <v>604</v>
      </c>
      <c r="I210" s="114" t="s">
        <v>604</v>
      </c>
      <c r="J210" s="114" t="s">
        <v>604</v>
      </c>
      <c r="K210" s="115">
        <f t="shared" si="6"/>
        <v>25</v>
      </c>
      <c r="L210" s="115">
        <v>7</v>
      </c>
      <c r="M210" s="115">
        <v>8</v>
      </c>
      <c r="N210" s="115">
        <v>10</v>
      </c>
      <c r="O210" s="115">
        <v>5</v>
      </c>
      <c r="P210" s="115">
        <v>0</v>
      </c>
      <c r="Q210" s="115">
        <v>15</v>
      </c>
      <c r="R210" s="115">
        <v>0</v>
      </c>
      <c r="S210" s="114">
        <f t="shared" si="7"/>
        <v>1</v>
      </c>
      <c r="T210" s="117">
        <f t="shared" si="8"/>
        <v>71</v>
      </c>
      <c r="U210" s="118" t="str">
        <f t="shared" si="9"/>
        <v>Khá</v>
      </c>
      <c r="V210" s="119" t="s">
        <v>288</v>
      </c>
      <c r="W210" s="114" t="s">
        <v>57</v>
      </c>
      <c r="X210" s="20"/>
    </row>
    <row r="211" spans="1:24" s="283" customFormat="1" ht="18" customHeight="1" x14ac:dyDescent="0.25">
      <c r="A211" s="50">
        <v>198</v>
      </c>
      <c r="B211" s="23" t="s">
        <v>603</v>
      </c>
      <c r="C211" s="83">
        <v>2110010035</v>
      </c>
      <c r="D211" s="84" t="s">
        <v>502</v>
      </c>
      <c r="E211" s="85" t="s">
        <v>45</v>
      </c>
      <c r="F211" s="147"/>
      <c r="G211" s="148"/>
      <c r="H211" s="148"/>
      <c r="I211" s="148"/>
      <c r="J211" s="148"/>
      <c r="K211" s="147"/>
      <c r="L211" s="147"/>
      <c r="M211" s="147"/>
      <c r="N211" s="147"/>
      <c r="O211" s="147"/>
      <c r="P211" s="147"/>
      <c r="Q211" s="147"/>
      <c r="R211" s="147"/>
      <c r="S211" s="148"/>
      <c r="T211" s="149"/>
      <c r="U211" s="151"/>
      <c r="V211" s="152"/>
      <c r="W211" s="148"/>
      <c r="X211" s="27"/>
    </row>
    <row r="212" spans="1:24" s="283" customFormat="1" ht="18" customHeight="1" x14ac:dyDescent="0.25">
      <c r="A212" s="17">
        <v>199</v>
      </c>
      <c r="B212" s="19" t="s">
        <v>603</v>
      </c>
      <c r="C212" s="74">
        <v>2110010036</v>
      </c>
      <c r="D212" s="75" t="s">
        <v>503</v>
      </c>
      <c r="E212" s="76" t="s">
        <v>504</v>
      </c>
      <c r="F212" s="115"/>
      <c r="G212" s="114" t="s">
        <v>604</v>
      </c>
      <c r="H212" s="114" t="s">
        <v>604</v>
      </c>
      <c r="I212" s="114" t="s">
        <v>604</v>
      </c>
      <c r="J212" s="114" t="s">
        <v>604</v>
      </c>
      <c r="K212" s="115">
        <f t="shared" si="6"/>
        <v>25</v>
      </c>
      <c r="L212" s="115">
        <v>7</v>
      </c>
      <c r="M212" s="115">
        <v>8</v>
      </c>
      <c r="N212" s="115">
        <v>10</v>
      </c>
      <c r="O212" s="115">
        <v>5</v>
      </c>
      <c r="P212" s="115">
        <v>0</v>
      </c>
      <c r="Q212" s="115">
        <v>15</v>
      </c>
      <c r="R212" s="115">
        <v>0</v>
      </c>
      <c r="S212" s="114">
        <f t="shared" si="7"/>
        <v>0</v>
      </c>
      <c r="T212" s="117">
        <f t="shared" si="8"/>
        <v>70</v>
      </c>
      <c r="U212" s="118" t="str">
        <f t="shared" si="9"/>
        <v>Khá</v>
      </c>
      <c r="V212" s="119" t="s">
        <v>175</v>
      </c>
      <c r="W212" s="114" t="s">
        <v>26</v>
      </c>
      <c r="X212" s="20"/>
    </row>
    <row r="213" spans="1:24" s="283" customFormat="1" ht="18" customHeight="1" x14ac:dyDescent="0.25">
      <c r="A213" s="49">
        <v>200</v>
      </c>
      <c r="B213" s="19" t="s">
        <v>603</v>
      </c>
      <c r="C213" s="74">
        <v>2110010037</v>
      </c>
      <c r="D213" s="86" t="s">
        <v>505</v>
      </c>
      <c r="E213" s="104" t="s">
        <v>92</v>
      </c>
      <c r="F213" s="115"/>
      <c r="G213" s="114">
        <v>5</v>
      </c>
      <c r="H213" s="114">
        <v>15</v>
      </c>
      <c r="I213" s="114" t="s">
        <v>604</v>
      </c>
      <c r="J213" s="114" t="s">
        <v>604</v>
      </c>
      <c r="K213" s="115">
        <f t="shared" si="6"/>
        <v>5</v>
      </c>
      <c r="L213" s="115">
        <v>7</v>
      </c>
      <c r="M213" s="115">
        <v>8</v>
      </c>
      <c r="N213" s="115">
        <v>10</v>
      </c>
      <c r="O213" s="115">
        <v>5</v>
      </c>
      <c r="P213" s="115">
        <v>0</v>
      </c>
      <c r="Q213" s="115">
        <v>15</v>
      </c>
      <c r="R213" s="115">
        <v>0</v>
      </c>
      <c r="S213" s="114">
        <f t="shared" si="7"/>
        <v>0</v>
      </c>
      <c r="T213" s="117">
        <f t="shared" si="8"/>
        <v>50</v>
      </c>
      <c r="U213" s="118" t="str">
        <f t="shared" si="9"/>
        <v>TB</v>
      </c>
      <c r="V213" s="119"/>
      <c r="W213" s="114"/>
      <c r="X213" s="20"/>
    </row>
    <row r="214" spans="1:24" s="283" customFormat="1" ht="18" customHeight="1" x14ac:dyDescent="0.25">
      <c r="A214" s="17">
        <v>201</v>
      </c>
      <c r="B214" s="19" t="s">
        <v>603</v>
      </c>
      <c r="C214" s="74">
        <v>2110010038</v>
      </c>
      <c r="D214" s="75" t="s">
        <v>506</v>
      </c>
      <c r="E214" s="76" t="s">
        <v>507</v>
      </c>
      <c r="F214" s="115" t="s">
        <v>508</v>
      </c>
      <c r="G214" s="114">
        <v>5</v>
      </c>
      <c r="H214" s="114" t="s">
        <v>604</v>
      </c>
      <c r="I214" s="114" t="s">
        <v>604</v>
      </c>
      <c r="J214" s="114" t="s">
        <v>604</v>
      </c>
      <c r="K214" s="115">
        <f t="shared" si="6"/>
        <v>20</v>
      </c>
      <c r="L214" s="115">
        <v>7</v>
      </c>
      <c r="M214" s="115">
        <v>8</v>
      </c>
      <c r="N214" s="115">
        <v>10</v>
      </c>
      <c r="O214" s="115">
        <v>10</v>
      </c>
      <c r="P214" s="115">
        <v>0</v>
      </c>
      <c r="Q214" s="115">
        <v>15</v>
      </c>
      <c r="R214" s="115">
        <v>0</v>
      </c>
      <c r="S214" s="114">
        <f t="shared" si="7"/>
        <v>0</v>
      </c>
      <c r="T214" s="117">
        <f t="shared" si="8"/>
        <v>70</v>
      </c>
      <c r="U214" s="118" t="str">
        <f t="shared" si="9"/>
        <v>Khá</v>
      </c>
      <c r="V214" s="119" t="s">
        <v>509</v>
      </c>
      <c r="W214" s="114" t="s">
        <v>26</v>
      </c>
      <c r="X214" s="20"/>
    </row>
    <row r="215" spans="1:24" s="283" customFormat="1" ht="18" customHeight="1" x14ac:dyDescent="0.25">
      <c r="A215" s="49">
        <v>202</v>
      </c>
      <c r="B215" s="19" t="s">
        <v>603</v>
      </c>
      <c r="C215" s="74">
        <v>2110010039</v>
      </c>
      <c r="D215" s="86" t="s">
        <v>510</v>
      </c>
      <c r="E215" s="104" t="s">
        <v>511</v>
      </c>
      <c r="F215" s="115"/>
      <c r="G215" s="114">
        <v>5</v>
      </c>
      <c r="H215" s="114" t="s">
        <v>604</v>
      </c>
      <c r="I215" s="114" t="s">
        <v>604</v>
      </c>
      <c r="J215" s="114" t="s">
        <v>604</v>
      </c>
      <c r="K215" s="115">
        <f t="shared" si="6"/>
        <v>20</v>
      </c>
      <c r="L215" s="115">
        <v>7</v>
      </c>
      <c r="M215" s="115">
        <v>8</v>
      </c>
      <c r="N215" s="115">
        <v>10</v>
      </c>
      <c r="O215" s="115">
        <v>5</v>
      </c>
      <c r="P215" s="115">
        <v>0</v>
      </c>
      <c r="Q215" s="115">
        <v>15</v>
      </c>
      <c r="R215" s="115">
        <v>0</v>
      </c>
      <c r="S215" s="114">
        <f t="shared" si="7"/>
        <v>0</v>
      </c>
      <c r="T215" s="117">
        <f t="shared" si="8"/>
        <v>65</v>
      </c>
      <c r="U215" s="118" t="str">
        <f t="shared" si="9"/>
        <v>TB</v>
      </c>
      <c r="V215" s="119" t="s">
        <v>501</v>
      </c>
      <c r="W215" s="114" t="s">
        <v>26</v>
      </c>
      <c r="X215" s="20"/>
    </row>
    <row r="216" spans="1:24" s="283" customFormat="1" ht="18" customHeight="1" x14ac:dyDescent="0.25">
      <c r="A216" s="23">
        <v>203</v>
      </c>
      <c r="B216" s="23" t="s">
        <v>603</v>
      </c>
      <c r="C216" s="83">
        <v>2110010040</v>
      </c>
      <c r="D216" s="84" t="s">
        <v>512</v>
      </c>
      <c r="E216" s="109" t="s">
        <v>148</v>
      </c>
      <c r="F216" s="147"/>
      <c r="G216" s="148"/>
      <c r="H216" s="148"/>
      <c r="I216" s="148"/>
      <c r="J216" s="148"/>
      <c r="K216" s="147"/>
      <c r="L216" s="147"/>
      <c r="M216" s="147"/>
      <c r="N216" s="147"/>
      <c r="O216" s="147"/>
      <c r="P216" s="147"/>
      <c r="Q216" s="147"/>
      <c r="R216" s="147"/>
      <c r="S216" s="148"/>
      <c r="T216" s="149"/>
      <c r="U216" s="151"/>
      <c r="V216" s="152"/>
      <c r="W216" s="148"/>
      <c r="X216" s="27"/>
    </row>
    <row r="217" spans="1:24" s="283" customFormat="1" ht="18" customHeight="1" x14ac:dyDescent="0.25">
      <c r="A217" s="49">
        <v>204</v>
      </c>
      <c r="B217" s="19" t="s">
        <v>603</v>
      </c>
      <c r="C217" s="74">
        <v>2110010041</v>
      </c>
      <c r="D217" s="75" t="s">
        <v>513</v>
      </c>
      <c r="E217" s="76" t="s">
        <v>49</v>
      </c>
      <c r="F217" s="115"/>
      <c r="G217" s="114" t="s">
        <v>604</v>
      </c>
      <c r="H217" s="114" t="s">
        <v>604</v>
      </c>
      <c r="I217" s="114" t="s">
        <v>604</v>
      </c>
      <c r="J217" s="114" t="s">
        <v>604</v>
      </c>
      <c r="K217" s="115">
        <f t="shared" si="6"/>
        <v>25</v>
      </c>
      <c r="L217" s="115">
        <v>7</v>
      </c>
      <c r="M217" s="115">
        <v>8</v>
      </c>
      <c r="N217" s="115">
        <v>10</v>
      </c>
      <c r="O217" s="115">
        <v>5</v>
      </c>
      <c r="P217" s="115">
        <v>0</v>
      </c>
      <c r="Q217" s="115">
        <v>15</v>
      </c>
      <c r="R217" s="115">
        <v>0</v>
      </c>
      <c r="S217" s="114">
        <f t="shared" si="7"/>
        <v>1</v>
      </c>
      <c r="T217" s="117">
        <f t="shared" si="8"/>
        <v>71</v>
      </c>
      <c r="U217" s="118" t="str">
        <f t="shared" si="9"/>
        <v>Khá</v>
      </c>
      <c r="V217" s="119" t="s">
        <v>205</v>
      </c>
      <c r="W217" s="114" t="s">
        <v>57</v>
      </c>
      <c r="X217" s="20"/>
    </row>
    <row r="218" spans="1:24" s="283" customFormat="1" ht="18" customHeight="1" x14ac:dyDescent="0.25">
      <c r="A218" s="17">
        <v>205</v>
      </c>
      <c r="B218" s="19" t="s">
        <v>603</v>
      </c>
      <c r="C218" s="74">
        <v>2110010042</v>
      </c>
      <c r="D218" s="75" t="s">
        <v>514</v>
      </c>
      <c r="E218" s="76" t="s">
        <v>96</v>
      </c>
      <c r="F218" s="115"/>
      <c r="G218" s="114" t="s">
        <v>604</v>
      </c>
      <c r="H218" s="114" t="s">
        <v>604</v>
      </c>
      <c r="I218" s="114" t="s">
        <v>604</v>
      </c>
      <c r="J218" s="114" t="s">
        <v>604</v>
      </c>
      <c r="K218" s="115">
        <f t="shared" si="6"/>
        <v>25</v>
      </c>
      <c r="L218" s="115">
        <v>7</v>
      </c>
      <c r="M218" s="115">
        <v>8</v>
      </c>
      <c r="N218" s="115">
        <v>10</v>
      </c>
      <c r="O218" s="115">
        <v>5</v>
      </c>
      <c r="P218" s="115"/>
      <c r="Q218" s="115">
        <v>15</v>
      </c>
      <c r="R218" s="115">
        <v>0</v>
      </c>
      <c r="S218" s="114">
        <f t="shared" si="7"/>
        <v>3</v>
      </c>
      <c r="T218" s="117">
        <f t="shared" si="8"/>
        <v>73</v>
      </c>
      <c r="U218" s="118" t="str">
        <f t="shared" si="9"/>
        <v>Khá</v>
      </c>
      <c r="V218" s="119" t="s">
        <v>58</v>
      </c>
      <c r="W218" s="114" t="s">
        <v>29</v>
      </c>
      <c r="X218" s="30"/>
    </row>
    <row r="219" spans="1:24" s="283" customFormat="1" ht="18" customHeight="1" x14ac:dyDescent="0.25">
      <c r="A219" s="49">
        <v>206</v>
      </c>
      <c r="B219" s="19" t="s">
        <v>603</v>
      </c>
      <c r="C219" s="74">
        <v>2110010043</v>
      </c>
      <c r="D219" s="75" t="s">
        <v>515</v>
      </c>
      <c r="E219" s="76" t="s">
        <v>516</v>
      </c>
      <c r="F219" s="115"/>
      <c r="G219" s="114" t="s">
        <v>604</v>
      </c>
      <c r="H219" s="114" t="s">
        <v>604</v>
      </c>
      <c r="I219" s="114" t="s">
        <v>604</v>
      </c>
      <c r="J219" s="114" t="s">
        <v>604</v>
      </c>
      <c r="K219" s="115">
        <f t="shared" si="6"/>
        <v>25</v>
      </c>
      <c r="L219" s="115">
        <v>7</v>
      </c>
      <c r="M219" s="115">
        <v>8</v>
      </c>
      <c r="N219" s="115">
        <v>10</v>
      </c>
      <c r="O219" s="115">
        <v>5</v>
      </c>
      <c r="P219" s="115">
        <v>10</v>
      </c>
      <c r="Q219" s="115">
        <v>15</v>
      </c>
      <c r="R219" s="115">
        <v>5</v>
      </c>
      <c r="S219" s="114">
        <f t="shared" si="7"/>
        <v>3</v>
      </c>
      <c r="T219" s="117">
        <f t="shared" si="8"/>
        <v>88</v>
      </c>
      <c r="U219" s="118" t="str">
        <f t="shared" si="9"/>
        <v>Tốt</v>
      </c>
      <c r="V219" s="119" t="s">
        <v>149</v>
      </c>
      <c r="W219" s="114" t="s">
        <v>29</v>
      </c>
      <c r="X219" s="20"/>
    </row>
    <row r="220" spans="1:24" s="283" customFormat="1" ht="18" customHeight="1" x14ac:dyDescent="0.25">
      <c r="A220" s="17">
        <v>207</v>
      </c>
      <c r="B220" s="19" t="s">
        <v>603</v>
      </c>
      <c r="C220" s="74">
        <v>2110010044</v>
      </c>
      <c r="D220" s="86" t="s">
        <v>517</v>
      </c>
      <c r="E220" s="104" t="s">
        <v>98</v>
      </c>
      <c r="F220" s="115"/>
      <c r="G220" s="114" t="s">
        <v>604</v>
      </c>
      <c r="H220" s="114" t="s">
        <v>604</v>
      </c>
      <c r="I220" s="114" t="s">
        <v>604</v>
      </c>
      <c r="J220" s="114" t="s">
        <v>604</v>
      </c>
      <c r="K220" s="115">
        <f t="shared" si="6"/>
        <v>25</v>
      </c>
      <c r="L220" s="115">
        <v>7</v>
      </c>
      <c r="M220" s="115">
        <v>8</v>
      </c>
      <c r="N220" s="115">
        <v>10</v>
      </c>
      <c r="O220" s="115">
        <v>5</v>
      </c>
      <c r="P220" s="115">
        <v>0</v>
      </c>
      <c r="Q220" s="115">
        <v>15</v>
      </c>
      <c r="R220" s="115">
        <v>0</v>
      </c>
      <c r="S220" s="114">
        <f t="shared" si="7"/>
        <v>3</v>
      </c>
      <c r="T220" s="117">
        <f t="shared" si="8"/>
        <v>73</v>
      </c>
      <c r="U220" s="118" t="str">
        <f t="shared" si="9"/>
        <v>Khá</v>
      </c>
      <c r="V220" s="119" t="s">
        <v>167</v>
      </c>
      <c r="W220" s="114" t="s">
        <v>29</v>
      </c>
      <c r="X220" s="20"/>
    </row>
    <row r="221" spans="1:24" s="283" customFormat="1" ht="18" customHeight="1" x14ac:dyDescent="0.25">
      <c r="A221" s="49">
        <v>208</v>
      </c>
      <c r="B221" s="19" t="s">
        <v>603</v>
      </c>
      <c r="C221" s="74">
        <v>2110010045</v>
      </c>
      <c r="D221" s="75" t="s">
        <v>518</v>
      </c>
      <c r="E221" s="76" t="s">
        <v>98</v>
      </c>
      <c r="F221" s="115"/>
      <c r="G221" s="114" t="s">
        <v>604</v>
      </c>
      <c r="H221" s="114" t="s">
        <v>604</v>
      </c>
      <c r="I221" s="114" t="s">
        <v>604</v>
      </c>
      <c r="J221" s="114" t="s">
        <v>604</v>
      </c>
      <c r="K221" s="115">
        <f t="shared" si="6"/>
        <v>25</v>
      </c>
      <c r="L221" s="115">
        <v>7</v>
      </c>
      <c r="M221" s="115">
        <v>8</v>
      </c>
      <c r="N221" s="115">
        <v>10</v>
      </c>
      <c r="O221" s="115">
        <v>5</v>
      </c>
      <c r="P221" s="115">
        <v>0</v>
      </c>
      <c r="Q221" s="115">
        <v>15</v>
      </c>
      <c r="R221" s="115">
        <v>0</v>
      </c>
      <c r="S221" s="114">
        <f t="shared" si="7"/>
        <v>1</v>
      </c>
      <c r="T221" s="117">
        <f t="shared" si="8"/>
        <v>71</v>
      </c>
      <c r="U221" s="118" t="str">
        <f t="shared" si="9"/>
        <v>Khá</v>
      </c>
      <c r="V221" s="119" t="s">
        <v>496</v>
      </c>
      <c r="W221" s="114" t="s">
        <v>57</v>
      </c>
      <c r="X221" s="20"/>
    </row>
    <row r="222" spans="1:24" s="283" customFormat="1" ht="18" customHeight="1" x14ac:dyDescent="0.25">
      <c r="A222" s="17">
        <v>209</v>
      </c>
      <c r="B222" s="19" t="s">
        <v>603</v>
      </c>
      <c r="C222" s="74">
        <v>2110010046</v>
      </c>
      <c r="D222" s="75" t="s">
        <v>519</v>
      </c>
      <c r="E222" s="76" t="s">
        <v>54</v>
      </c>
      <c r="F222" s="115"/>
      <c r="G222" s="114" t="s">
        <v>604</v>
      </c>
      <c r="H222" s="114" t="s">
        <v>604</v>
      </c>
      <c r="I222" s="114" t="s">
        <v>604</v>
      </c>
      <c r="J222" s="114" t="s">
        <v>604</v>
      </c>
      <c r="K222" s="115">
        <f t="shared" si="6"/>
        <v>25</v>
      </c>
      <c r="L222" s="115">
        <v>7</v>
      </c>
      <c r="M222" s="115">
        <v>8</v>
      </c>
      <c r="N222" s="115">
        <v>10</v>
      </c>
      <c r="O222" s="115">
        <v>5</v>
      </c>
      <c r="P222" s="115">
        <v>0</v>
      </c>
      <c r="Q222" s="115">
        <v>15</v>
      </c>
      <c r="R222" s="115">
        <v>0</v>
      </c>
      <c r="S222" s="114">
        <f t="shared" si="7"/>
        <v>3</v>
      </c>
      <c r="T222" s="117">
        <f t="shared" si="8"/>
        <v>73</v>
      </c>
      <c r="U222" s="118" t="str">
        <f t="shared" si="9"/>
        <v>Khá</v>
      </c>
      <c r="V222" s="119" t="s">
        <v>315</v>
      </c>
      <c r="W222" s="114" t="s">
        <v>29</v>
      </c>
      <c r="X222" s="30"/>
    </row>
    <row r="223" spans="1:24" s="283" customFormat="1" ht="18" customHeight="1" x14ac:dyDescent="0.25">
      <c r="A223" s="49">
        <v>210</v>
      </c>
      <c r="B223" s="19" t="s">
        <v>603</v>
      </c>
      <c r="C223" s="74">
        <v>2110010047</v>
      </c>
      <c r="D223" s="75" t="s">
        <v>520</v>
      </c>
      <c r="E223" s="76" t="s">
        <v>54</v>
      </c>
      <c r="F223" s="115"/>
      <c r="G223" s="114" t="s">
        <v>604</v>
      </c>
      <c r="H223" s="114" t="s">
        <v>604</v>
      </c>
      <c r="I223" s="114" t="s">
        <v>604</v>
      </c>
      <c r="J223" s="114" t="s">
        <v>604</v>
      </c>
      <c r="K223" s="115">
        <f t="shared" si="6"/>
        <v>25</v>
      </c>
      <c r="L223" s="115">
        <v>7</v>
      </c>
      <c r="M223" s="115">
        <v>8</v>
      </c>
      <c r="N223" s="115">
        <v>10</v>
      </c>
      <c r="O223" s="115">
        <v>5</v>
      </c>
      <c r="P223" s="115">
        <v>0</v>
      </c>
      <c r="Q223" s="115">
        <v>15</v>
      </c>
      <c r="R223" s="115">
        <v>0</v>
      </c>
      <c r="S223" s="114">
        <f t="shared" si="7"/>
        <v>1</v>
      </c>
      <c r="T223" s="117">
        <f t="shared" si="8"/>
        <v>71</v>
      </c>
      <c r="U223" s="118" t="str">
        <f t="shared" si="9"/>
        <v>Khá</v>
      </c>
      <c r="V223" s="119" t="s">
        <v>479</v>
      </c>
      <c r="W223" s="114" t="s">
        <v>57</v>
      </c>
      <c r="X223" s="30"/>
    </row>
    <row r="224" spans="1:24" s="283" customFormat="1" ht="18" customHeight="1" x14ac:dyDescent="0.25">
      <c r="A224" s="17">
        <v>211</v>
      </c>
      <c r="B224" s="19" t="s">
        <v>603</v>
      </c>
      <c r="C224" s="74">
        <v>2110010048</v>
      </c>
      <c r="D224" s="75" t="s">
        <v>521</v>
      </c>
      <c r="E224" s="76" t="s">
        <v>54</v>
      </c>
      <c r="F224" s="115"/>
      <c r="G224" s="114" t="s">
        <v>604</v>
      </c>
      <c r="H224" s="114" t="s">
        <v>604</v>
      </c>
      <c r="I224" s="114" t="s">
        <v>604</v>
      </c>
      <c r="J224" s="114" t="s">
        <v>604</v>
      </c>
      <c r="K224" s="115">
        <f t="shared" si="6"/>
        <v>25</v>
      </c>
      <c r="L224" s="115">
        <v>7</v>
      </c>
      <c r="M224" s="115">
        <v>8</v>
      </c>
      <c r="N224" s="115">
        <v>10</v>
      </c>
      <c r="O224" s="115">
        <v>5</v>
      </c>
      <c r="P224" s="115">
        <v>0</v>
      </c>
      <c r="Q224" s="115">
        <v>15</v>
      </c>
      <c r="R224" s="115">
        <v>0</v>
      </c>
      <c r="S224" s="114">
        <f t="shared" si="7"/>
        <v>3</v>
      </c>
      <c r="T224" s="117">
        <f t="shared" si="8"/>
        <v>73</v>
      </c>
      <c r="U224" s="118" t="str">
        <f t="shared" si="9"/>
        <v>Khá</v>
      </c>
      <c r="V224" s="119" t="s">
        <v>152</v>
      </c>
      <c r="W224" s="114" t="s">
        <v>29</v>
      </c>
      <c r="X224" s="20"/>
    </row>
    <row r="225" spans="1:24" s="283" customFormat="1" ht="18" customHeight="1" x14ac:dyDescent="0.25">
      <c r="A225" s="49">
        <v>212</v>
      </c>
      <c r="B225" s="19" t="s">
        <v>603</v>
      </c>
      <c r="C225" s="74">
        <v>2110010049</v>
      </c>
      <c r="D225" s="75" t="s">
        <v>522</v>
      </c>
      <c r="E225" s="76" t="s">
        <v>523</v>
      </c>
      <c r="F225" s="115"/>
      <c r="G225" s="114" t="s">
        <v>604</v>
      </c>
      <c r="H225" s="114" t="s">
        <v>604</v>
      </c>
      <c r="I225" s="114" t="s">
        <v>604</v>
      </c>
      <c r="J225" s="114" t="s">
        <v>604</v>
      </c>
      <c r="K225" s="115">
        <f t="shared" si="6"/>
        <v>25</v>
      </c>
      <c r="L225" s="115">
        <v>7</v>
      </c>
      <c r="M225" s="115">
        <v>8</v>
      </c>
      <c r="N225" s="115">
        <v>10</v>
      </c>
      <c r="O225" s="115">
        <v>5</v>
      </c>
      <c r="P225" s="115">
        <v>0</v>
      </c>
      <c r="Q225" s="115">
        <v>15</v>
      </c>
      <c r="R225" s="115">
        <v>0</v>
      </c>
      <c r="S225" s="114">
        <f t="shared" si="7"/>
        <v>0</v>
      </c>
      <c r="T225" s="117">
        <f t="shared" si="8"/>
        <v>70</v>
      </c>
      <c r="U225" s="118" t="str">
        <f t="shared" si="9"/>
        <v>Khá</v>
      </c>
      <c r="V225" s="119" t="s">
        <v>524</v>
      </c>
      <c r="W225" s="114" t="s">
        <v>26</v>
      </c>
      <c r="X225" s="20"/>
    </row>
    <row r="226" spans="1:24" s="283" customFormat="1" ht="18" customHeight="1" x14ac:dyDescent="0.25">
      <c r="A226" s="23">
        <v>213</v>
      </c>
      <c r="B226" s="23" t="s">
        <v>603</v>
      </c>
      <c r="C226" s="83">
        <v>2110010050</v>
      </c>
      <c r="D226" s="84" t="s">
        <v>525</v>
      </c>
      <c r="E226" s="85" t="s">
        <v>523</v>
      </c>
      <c r="F226" s="147"/>
      <c r="G226" s="148"/>
      <c r="H226" s="148"/>
      <c r="I226" s="148"/>
      <c r="J226" s="148"/>
      <c r="K226" s="147"/>
      <c r="L226" s="147"/>
      <c r="M226" s="147"/>
      <c r="N226" s="147"/>
      <c r="O226" s="147"/>
      <c r="P226" s="147"/>
      <c r="Q226" s="147"/>
      <c r="R226" s="147"/>
      <c r="S226" s="148"/>
      <c r="T226" s="149"/>
      <c r="U226" s="151"/>
      <c r="V226" s="152"/>
      <c r="W226" s="148"/>
      <c r="X226" s="27"/>
    </row>
    <row r="227" spans="1:24" s="283" customFormat="1" ht="18" customHeight="1" x14ac:dyDescent="0.25">
      <c r="A227" s="49">
        <v>214</v>
      </c>
      <c r="B227" s="19" t="s">
        <v>603</v>
      </c>
      <c r="C227" s="74">
        <v>2110010051</v>
      </c>
      <c r="D227" s="75" t="s">
        <v>526</v>
      </c>
      <c r="E227" s="76" t="s">
        <v>527</v>
      </c>
      <c r="F227" s="115"/>
      <c r="G227" s="114" t="s">
        <v>604</v>
      </c>
      <c r="H227" s="114" t="s">
        <v>604</v>
      </c>
      <c r="I227" s="114" t="s">
        <v>604</v>
      </c>
      <c r="J227" s="114" t="s">
        <v>604</v>
      </c>
      <c r="K227" s="115">
        <f t="shared" si="6"/>
        <v>25</v>
      </c>
      <c r="L227" s="115">
        <v>7</v>
      </c>
      <c r="M227" s="115">
        <v>8</v>
      </c>
      <c r="N227" s="115">
        <v>10</v>
      </c>
      <c r="O227" s="115">
        <v>5</v>
      </c>
      <c r="P227" s="115">
        <v>8</v>
      </c>
      <c r="Q227" s="115">
        <v>15</v>
      </c>
      <c r="R227" s="115">
        <v>0</v>
      </c>
      <c r="S227" s="114">
        <f t="shared" si="7"/>
        <v>3</v>
      </c>
      <c r="T227" s="117">
        <f t="shared" si="8"/>
        <v>81</v>
      </c>
      <c r="U227" s="118" t="str">
        <f t="shared" si="9"/>
        <v>Tốt</v>
      </c>
      <c r="V227" s="119" t="s">
        <v>246</v>
      </c>
      <c r="W227" s="114" t="s">
        <v>29</v>
      </c>
      <c r="X227" s="20"/>
    </row>
    <row r="228" spans="1:24" s="283" customFormat="1" ht="18" customHeight="1" x14ac:dyDescent="0.25">
      <c r="A228" s="17">
        <v>215</v>
      </c>
      <c r="B228" s="19" t="s">
        <v>603</v>
      </c>
      <c r="C228" s="74">
        <v>2110010052</v>
      </c>
      <c r="D228" s="75" t="s">
        <v>158</v>
      </c>
      <c r="E228" s="76" t="s">
        <v>101</v>
      </c>
      <c r="F228" s="115"/>
      <c r="G228" s="114" t="s">
        <v>604</v>
      </c>
      <c r="H228" s="114" t="s">
        <v>604</v>
      </c>
      <c r="I228" s="114" t="s">
        <v>604</v>
      </c>
      <c r="J228" s="114" t="s">
        <v>604</v>
      </c>
      <c r="K228" s="115">
        <f t="shared" si="6"/>
        <v>25</v>
      </c>
      <c r="L228" s="115">
        <v>7</v>
      </c>
      <c r="M228" s="115">
        <v>8</v>
      </c>
      <c r="N228" s="115">
        <v>10</v>
      </c>
      <c r="O228" s="115">
        <v>5</v>
      </c>
      <c r="P228" s="115">
        <v>0</v>
      </c>
      <c r="Q228" s="115">
        <v>15</v>
      </c>
      <c r="R228" s="115">
        <v>0</v>
      </c>
      <c r="S228" s="114">
        <f t="shared" si="7"/>
        <v>1</v>
      </c>
      <c r="T228" s="117">
        <f t="shared" si="8"/>
        <v>71</v>
      </c>
      <c r="U228" s="118" t="str">
        <f t="shared" si="9"/>
        <v>Khá</v>
      </c>
      <c r="V228" s="119" t="s">
        <v>474</v>
      </c>
      <c r="W228" s="114" t="s">
        <v>57</v>
      </c>
      <c r="X228" s="20"/>
    </row>
    <row r="229" spans="1:24" s="283" customFormat="1" ht="18" customHeight="1" x14ac:dyDescent="0.25">
      <c r="A229" s="49">
        <v>216</v>
      </c>
      <c r="B229" s="19" t="s">
        <v>603</v>
      </c>
      <c r="C229" s="74">
        <v>2110010053</v>
      </c>
      <c r="D229" s="75" t="s">
        <v>528</v>
      </c>
      <c r="E229" s="76" t="s">
        <v>529</v>
      </c>
      <c r="F229" s="115"/>
      <c r="G229" s="114" t="s">
        <v>604</v>
      </c>
      <c r="H229" s="114" t="s">
        <v>604</v>
      </c>
      <c r="I229" s="114" t="s">
        <v>604</v>
      </c>
      <c r="J229" s="114" t="s">
        <v>604</v>
      </c>
      <c r="K229" s="115">
        <f t="shared" si="6"/>
        <v>25</v>
      </c>
      <c r="L229" s="115">
        <v>7</v>
      </c>
      <c r="M229" s="115">
        <v>8</v>
      </c>
      <c r="N229" s="115">
        <v>10</v>
      </c>
      <c r="O229" s="115">
        <v>5</v>
      </c>
      <c r="P229" s="115">
        <v>0</v>
      </c>
      <c r="Q229" s="115">
        <v>15</v>
      </c>
      <c r="R229" s="115">
        <v>0</v>
      </c>
      <c r="S229" s="114">
        <f t="shared" si="7"/>
        <v>1</v>
      </c>
      <c r="T229" s="117">
        <f t="shared" si="8"/>
        <v>71</v>
      </c>
      <c r="U229" s="118" t="str">
        <f t="shared" si="9"/>
        <v>Khá</v>
      </c>
      <c r="V229" s="119" t="s">
        <v>474</v>
      </c>
      <c r="W229" s="114" t="s">
        <v>57</v>
      </c>
      <c r="X229" s="20"/>
    </row>
    <row r="230" spans="1:24" s="283" customFormat="1" ht="18" customHeight="1" x14ac:dyDescent="0.25">
      <c r="A230" s="23">
        <v>217</v>
      </c>
      <c r="B230" s="23" t="s">
        <v>603</v>
      </c>
      <c r="C230" s="83">
        <v>2110010054</v>
      </c>
      <c r="D230" s="84" t="s">
        <v>530</v>
      </c>
      <c r="E230" s="85" t="s">
        <v>165</v>
      </c>
      <c r="F230" s="147"/>
      <c r="G230" s="148"/>
      <c r="H230" s="148"/>
      <c r="I230" s="148"/>
      <c r="J230" s="148"/>
      <c r="K230" s="147"/>
      <c r="L230" s="147"/>
      <c r="M230" s="147"/>
      <c r="N230" s="147"/>
      <c r="O230" s="147"/>
      <c r="P230" s="147"/>
      <c r="Q230" s="147"/>
      <c r="R230" s="147"/>
      <c r="S230" s="148"/>
      <c r="T230" s="149"/>
      <c r="U230" s="151"/>
      <c r="V230" s="152"/>
      <c r="W230" s="148"/>
      <c r="X230" s="27"/>
    </row>
    <row r="231" spans="1:24" s="283" customFormat="1" ht="18" customHeight="1" x14ac:dyDescent="0.25">
      <c r="A231" s="49">
        <v>218</v>
      </c>
      <c r="B231" s="19" t="s">
        <v>603</v>
      </c>
      <c r="C231" s="74">
        <v>2110010055</v>
      </c>
      <c r="D231" s="75" t="s">
        <v>531</v>
      </c>
      <c r="E231" s="76" t="s">
        <v>532</v>
      </c>
      <c r="F231" s="115" t="s">
        <v>144</v>
      </c>
      <c r="G231" s="114" t="s">
        <v>604</v>
      </c>
      <c r="H231" s="114" t="s">
        <v>604</v>
      </c>
      <c r="I231" s="114" t="s">
        <v>604</v>
      </c>
      <c r="J231" s="114" t="s">
        <v>604</v>
      </c>
      <c r="K231" s="115">
        <f t="shared" si="6"/>
        <v>25</v>
      </c>
      <c r="L231" s="115">
        <v>7</v>
      </c>
      <c r="M231" s="115">
        <v>8</v>
      </c>
      <c r="N231" s="115">
        <v>10</v>
      </c>
      <c r="O231" s="115">
        <v>10</v>
      </c>
      <c r="P231" s="115">
        <v>10</v>
      </c>
      <c r="Q231" s="115">
        <v>15</v>
      </c>
      <c r="R231" s="115">
        <v>5</v>
      </c>
      <c r="S231" s="114">
        <f t="shared" si="7"/>
        <v>1</v>
      </c>
      <c r="T231" s="117">
        <f t="shared" si="8"/>
        <v>91</v>
      </c>
      <c r="U231" s="118" t="str">
        <f t="shared" si="9"/>
        <v>Xuất sắc</v>
      </c>
      <c r="V231" s="119" t="s">
        <v>479</v>
      </c>
      <c r="W231" s="114" t="s">
        <v>57</v>
      </c>
      <c r="X231" s="66"/>
    </row>
    <row r="232" spans="1:24" s="283" customFormat="1" ht="18" customHeight="1" x14ac:dyDescent="0.25">
      <c r="A232" s="17">
        <v>219</v>
      </c>
      <c r="B232" s="19" t="s">
        <v>603</v>
      </c>
      <c r="C232" s="74">
        <v>2110010056</v>
      </c>
      <c r="D232" s="75" t="s">
        <v>533</v>
      </c>
      <c r="E232" s="76" t="s">
        <v>56</v>
      </c>
      <c r="F232" s="115"/>
      <c r="G232" s="114" t="s">
        <v>604</v>
      </c>
      <c r="H232" s="114" t="s">
        <v>604</v>
      </c>
      <c r="I232" s="114" t="s">
        <v>604</v>
      </c>
      <c r="J232" s="114" t="s">
        <v>604</v>
      </c>
      <c r="K232" s="115">
        <f t="shared" si="6"/>
        <v>25</v>
      </c>
      <c r="L232" s="115">
        <v>7</v>
      </c>
      <c r="M232" s="115">
        <v>8</v>
      </c>
      <c r="N232" s="115">
        <v>10</v>
      </c>
      <c r="O232" s="115">
        <v>5</v>
      </c>
      <c r="P232" s="115">
        <v>0</v>
      </c>
      <c r="Q232" s="115">
        <v>15</v>
      </c>
      <c r="R232" s="115">
        <v>5</v>
      </c>
      <c r="S232" s="114">
        <f t="shared" si="7"/>
        <v>3</v>
      </c>
      <c r="T232" s="117">
        <f t="shared" si="8"/>
        <v>78</v>
      </c>
      <c r="U232" s="118" t="str">
        <f t="shared" si="9"/>
        <v>Khá</v>
      </c>
      <c r="V232" s="119" t="s">
        <v>477</v>
      </c>
      <c r="W232" s="114" t="s">
        <v>29</v>
      </c>
      <c r="X232" s="20"/>
    </row>
    <row r="233" spans="1:24" s="283" customFormat="1" ht="18" customHeight="1" x14ac:dyDescent="0.25">
      <c r="A233" s="49">
        <v>220</v>
      </c>
      <c r="B233" s="19" t="s">
        <v>603</v>
      </c>
      <c r="C233" s="74">
        <v>2110010057</v>
      </c>
      <c r="D233" s="86" t="s">
        <v>534</v>
      </c>
      <c r="E233" s="104" t="s">
        <v>56</v>
      </c>
      <c r="F233" s="115"/>
      <c r="G233" s="114">
        <v>5</v>
      </c>
      <c r="H233" s="114" t="s">
        <v>604</v>
      </c>
      <c r="I233" s="114" t="s">
        <v>604</v>
      </c>
      <c r="J233" s="114" t="s">
        <v>604</v>
      </c>
      <c r="K233" s="115">
        <f t="shared" si="6"/>
        <v>20</v>
      </c>
      <c r="L233" s="115">
        <v>7</v>
      </c>
      <c r="M233" s="115">
        <v>8</v>
      </c>
      <c r="N233" s="115">
        <v>10</v>
      </c>
      <c r="O233" s="115">
        <v>5</v>
      </c>
      <c r="P233" s="115">
        <v>0</v>
      </c>
      <c r="Q233" s="115">
        <v>15</v>
      </c>
      <c r="R233" s="115">
        <v>0</v>
      </c>
      <c r="S233" s="114">
        <f t="shared" si="7"/>
        <v>3</v>
      </c>
      <c r="T233" s="117">
        <f t="shared" si="8"/>
        <v>68</v>
      </c>
      <c r="U233" s="118" t="str">
        <f t="shared" si="9"/>
        <v>TB</v>
      </c>
      <c r="V233" s="119" t="s">
        <v>218</v>
      </c>
      <c r="W233" s="114" t="s">
        <v>29</v>
      </c>
      <c r="X233" s="30"/>
    </row>
    <row r="234" spans="1:24" s="283" customFormat="1" ht="18" customHeight="1" x14ac:dyDescent="0.25">
      <c r="A234" s="17">
        <v>221</v>
      </c>
      <c r="B234" s="19" t="s">
        <v>603</v>
      </c>
      <c r="C234" s="74">
        <v>2110010058</v>
      </c>
      <c r="D234" s="75" t="s">
        <v>535</v>
      </c>
      <c r="E234" s="76" t="s">
        <v>211</v>
      </c>
      <c r="F234" s="115"/>
      <c r="G234" s="114">
        <v>5</v>
      </c>
      <c r="H234" s="114" t="s">
        <v>604</v>
      </c>
      <c r="I234" s="114" t="s">
        <v>604</v>
      </c>
      <c r="J234" s="114" t="s">
        <v>604</v>
      </c>
      <c r="K234" s="115">
        <f t="shared" si="6"/>
        <v>20</v>
      </c>
      <c r="L234" s="115">
        <v>7</v>
      </c>
      <c r="M234" s="115">
        <v>8</v>
      </c>
      <c r="N234" s="115">
        <v>10</v>
      </c>
      <c r="O234" s="115">
        <v>5</v>
      </c>
      <c r="P234" s="115">
        <v>0</v>
      </c>
      <c r="Q234" s="115">
        <v>15</v>
      </c>
      <c r="R234" s="115">
        <v>0</v>
      </c>
      <c r="S234" s="114">
        <f t="shared" si="7"/>
        <v>3</v>
      </c>
      <c r="T234" s="117">
        <f t="shared" si="8"/>
        <v>68</v>
      </c>
      <c r="U234" s="118" t="str">
        <f t="shared" si="9"/>
        <v>TB</v>
      </c>
      <c r="V234" s="119" t="s">
        <v>472</v>
      </c>
      <c r="W234" s="114" t="s">
        <v>29</v>
      </c>
      <c r="X234" s="30"/>
    </row>
    <row r="235" spans="1:24" s="283" customFormat="1" ht="18" customHeight="1" x14ac:dyDescent="0.25">
      <c r="A235" s="49">
        <v>222</v>
      </c>
      <c r="B235" s="19" t="s">
        <v>603</v>
      </c>
      <c r="C235" s="74">
        <v>2110010059</v>
      </c>
      <c r="D235" s="75" t="s">
        <v>536</v>
      </c>
      <c r="E235" s="76" t="s">
        <v>106</v>
      </c>
      <c r="F235" s="115"/>
      <c r="G235" s="114" t="s">
        <v>604</v>
      </c>
      <c r="H235" s="114" t="s">
        <v>604</v>
      </c>
      <c r="I235" s="114" t="s">
        <v>604</v>
      </c>
      <c r="J235" s="114" t="s">
        <v>604</v>
      </c>
      <c r="K235" s="115">
        <f t="shared" si="6"/>
        <v>25</v>
      </c>
      <c r="L235" s="115">
        <v>7</v>
      </c>
      <c r="M235" s="115">
        <v>8</v>
      </c>
      <c r="N235" s="115">
        <v>10</v>
      </c>
      <c r="O235" s="115">
        <v>5</v>
      </c>
      <c r="P235" s="115">
        <v>0</v>
      </c>
      <c r="Q235" s="115">
        <v>15</v>
      </c>
      <c r="R235" s="115">
        <v>0</v>
      </c>
      <c r="S235" s="114">
        <f t="shared" si="7"/>
        <v>1</v>
      </c>
      <c r="T235" s="117">
        <f t="shared" si="8"/>
        <v>71</v>
      </c>
      <c r="U235" s="118" t="str">
        <f t="shared" si="9"/>
        <v>Khá</v>
      </c>
      <c r="V235" s="119" t="s">
        <v>215</v>
      </c>
      <c r="W235" s="114" t="s">
        <v>57</v>
      </c>
      <c r="X235" s="20"/>
    </row>
    <row r="236" spans="1:24" s="283" customFormat="1" ht="18" customHeight="1" x14ac:dyDescent="0.25">
      <c r="A236" s="23">
        <v>223</v>
      </c>
      <c r="B236" s="23" t="s">
        <v>603</v>
      </c>
      <c r="C236" s="83">
        <v>2110010060</v>
      </c>
      <c r="D236" s="125" t="s">
        <v>537</v>
      </c>
      <c r="E236" s="109" t="s">
        <v>108</v>
      </c>
      <c r="F236" s="147"/>
      <c r="G236" s="148"/>
      <c r="H236" s="148"/>
      <c r="I236" s="148"/>
      <c r="J236" s="148"/>
      <c r="K236" s="147"/>
      <c r="L236" s="147"/>
      <c r="M236" s="147"/>
      <c r="N236" s="147"/>
      <c r="O236" s="147"/>
      <c r="P236" s="147"/>
      <c r="Q236" s="147"/>
      <c r="R236" s="147"/>
      <c r="S236" s="148"/>
      <c r="T236" s="149"/>
      <c r="U236" s="151"/>
      <c r="V236" s="152"/>
      <c r="W236" s="148"/>
      <c r="X236" s="27"/>
    </row>
    <row r="237" spans="1:24" s="283" customFormat="1" ht="18" customHeight="1" x14ac:dyDescent="0.25">
      <c r="A237" s="49">
        <v>224</v>
      </c>
      <c r="B237" s="19" t="s">
        <v>603</v>
      </c>
      <c r="C237" s="74">
        <v>2110010061</v>
      </c>
      <c r="D237" s="75" t="s">
        <v>210</v>
      </c>
      <c r="E237" s="76" t="s">
        <v>108</v>
      </c>
      <c r="F237" s="115"/>
      <c r="G237" s="114">
        <v>5</v>
      </c>
      <c r="H237" s="114">
        <v>15</v>
      </c>
      <c r="I237" s="114" t="s">
        <v>604</v>
      </c>
      <c r="J237" s="114" t="s">
        <v>604</v>
      </c>
      <c r="K237" s="115">
        <f t="shared" si="6"/>
        <v>5</v>
      </c>
      <c r="L237" s="115">
        <v>7</v>
      </c>
      <c r="M237" s="115">
        <v>8</v>
      </c>
      <c r="N237" s="115">
        <v>10</v>
      </c>
      <c r="O237" s="115">
        <v>5</v>
      </c>
      <c r="P237" s="115">
        <v>0</v>
      </c>
      <c r="Q237" s="115">
        <v>15</v>
      </c>
      <c r="R237" s="115">
        <v>0</v>
      </c>
      <c r="S237" s="114">
        <f t="shared" si="7"/>
        <v>0</v>
      </c>
      <c r="T237" s="117">
        <f t="shared" si="8"/>
        <v>50</v>
      </c>
      <c r="U237" s="118" t="str">
        <f t="shared" si="9"/>
        <v>TB</v>
      </c>
      <c r="V237" s="119"/>
      <c r="W237" s="114"/>
      <c r="X237" s="20"/>
    </row>
    <row r="238" spans="1:24" s="283" customFormat="1" ht="18" customHeight="1" x14ac:dyDescent="0.25">
      <c r="A238" s="17">
        <v>225</v>
      </c>
      <c r="B238" s="19" t="s">
        <v>603</v>
      </c>
      <c r="C238" s="74">
        <v>2110010062</v>
      </c>
      <c r="D238" s="75" t="s">
        <v>538</v>
      </c>
      <c r="E238" s="76" t="s">
        <v>60</v>
      </c>
      <c r="F238" s="115"/>
      <c r="G238" s="114" t="s">
        <v>604</v>
      </c>
      <c r="H238" s="114" t="s">
        <v>604</v>
      </c>
      <c r="I238" s="114" t="s">
        <v>604</v>
      </c>
      <c r="J238" s="114" t="s">
        <v>604</v>
      </c>
      <c r="K238" s="115">
        <f t="shared" si="6"/>
        <v>25</v>
      </c>
      <c r="L238" s="115">
        <v>7</v>
      </c>
      <c r="M238" s="115">
        <v>8</v>
      </c>
      <c r="N238" s="115">
        <v>10</v>
      </c>
      <c r="O238" s="115">
        <v>5</v>
      </c>
      <c r="P238" s="115">
        <v>0</v>
      </c>
      <c r="Q238" s="115">
        <v>15</v>
      </c>
      <c r="R238" s="115">
        <v>10</v>
      </c>
      <c r="S238" s="114">
        <f t="shared" si="7"/>
        <v>3</v>
      </c>
      <c r="T238" s="117">
        <f t="shared" si="8"/>
        <v>83</v>
      </c>
      <c r="U238" s="118" t="str">
        <f t="shared" si="9"/>
        <v>Tốt</v>
      </c>
      <c r="V238" s="119" t="s">
        <v>155</v>
      </c>
      <c r="W238" s="114" t="s">
        <v>29</v>
      </c>
      <c r="X238" s="20"/>
    </row>
    <row r="239" spans="1:24" s="283" customFormat="1" ht="18" customHeight="1" x14ac:dyDescent="0.25">
      <c r="A239" s="50">
        <v>226</v>
      </c>
      <c r="B239" s="23" t="s">
        <v>603</v>
      </c>
      <c r="C239" s="83">
        <v>2110010063</v>
      </c>
      <c r="D239" s="84" t="s">
        <v>539</v>
      </c>
      <c r="E239" s="85" t="s">
        <v>540</v>
      </c>
      <c r="F239" s="147"/>
      <c r="G239" s="148"/>
      <c r="H239" s="148"/>
      <c r="I239" s="148"/>
      <c r="J239" s="148"/>
      <c r="K239" s="147"/>
      <c r="L239" s="147"/>
      <c r="M239" s="147"/>
      <c r="N239" s="147"/>
      <c r="O239" s="147"/>
      <c r="P239" s="147"/>
      <c r="Q239" s="147"/>
      <c r="R239" s="147"/>
      <c r="S239" s="148"/>
      <c r="T239" s="149"/>
      <c r="U239" s="151"/>
      <c r="V239" s="152"/>
      <c r="W239" s="148"/>
      <c r="X239" s="27"/>
    </row>
    <row r="240" spans="1:24" s="283" customFormat="1" ht="18" customHeight="1" x14ac:dyDescent="0.25">
      <c r="A240" s="17">
        <v>227</v>
      </c>
      <c r="B240" s="19" t="s">
        <v>603</v>
      </c>
      <c r="C240" s="74">
        <v>2110010064</v>
      </c>
      <c r="D240" s="75" t="s">
        <v>541</v>
      </c>
      <c r="E240" s="76" t="s">
        <v>81</v>
      </c>
      <c r="F240" s="115"/>
      <c r="G240" s="114" t="s">
        <v>604</v>
      </c>
      <c r="H240" s="114" t="s">
        <v>604</v>
      </c>
      <c r="I240" s="114" t="s">
        <v>604</v>
      </c>
      <c r="J240" s="114" t="s">
        <v>604</v>
      </c>
      <c r="K240" s="115">
        <f t="shared" si="6"/>
        <v>25</v>
      </c>
      <c r="L240" s="115">
        <v>7</v>
      </c>
      <c r="M240" s="115">
        <v>8</v>
      </c>
      <c r="N240" s="115">
        <v>10</v>
      </c>
      <c r="O240" s="115">
        <v>5</v>
      </c>
      <c r="P240" s="115"/>
      <c r="Q240" s="115">
        <v>15</v>
      </c>
      <c r="R240" s="115">
        <v>0</v>
      </c>
      <c r="S240" s="114">
        <f t="shared" si="7"/>
        <v>4</v>
      </c>
      <c r="T240" s="117">
        <f t="shared" si="8"/>
        <v>74</v>
      </c>
      <c r="U240" s="118" t="str">
        <f t="shared" si="9"/>
        <v>Khá</v>
      </c>
      <c r="V240" s="119" t="s">
        <v>125</v>
      </c>
      <c r="W240" s="114" t="s">
        <v>48</v>
      </c>
      <c r="X240" s="20"/>
    </row>
    <row r="241" spans="1:24" s="283" customFormat="1" ht="18" customHeight="1" x14ac:dyDescent="0.25">
      <c r="A241" s="50">
        <v>228</v>
      </c>
      <c r="B241" s="23" t="s">
        <v>603</v>
      </c>
      <c r="C241" s="77">
        <v>2110010065</v>
      </c>
      <c r="D241" s="78" t="s">
        <v>542</v>
      </c>
      <c r="E241" s="79" t="s">
        <v>81</v>
      </c>
      <c r="F241" s="147"/>
      <c r="G241" s="148"/>
      <c r="H241" s="148"/>
      <c r="I241" s="148"/>
      <c r="J241" s="148"/>
      <c r="K241" s="147"/>
      <c r="L241" s="147"/>
      <c r="M241" s="147"/>
      <c r="N241" s="147"/>
      <c r="O241" s="147"/>
      <c r="P241" s="147"/>
      <c r="Q241" s="147"/>
      <c r="R241" s="147"/>
      <c r="S241" s="148"/>
      <c r="T241" s="149"/>
      <c r="U241" s="151"/>
      <c r="V241" s="152"/>
      <c r="W241" s="148"/>
      <c r="X241" s="27"/>
    </row>
    <row r="242" spans="1:24" s="283" customFormat="1" ht="18" customHeight="1" x14ac:dyDescent="0.25">
      <c r="A242" s="17">
        <v>229</v>
      </c>
      <c r="B242" s="19" t="s">
        <v>603</v>
      </c>
      <c r="C242" s="74">
        <v>2110010066</v>
      </c>
      <c r="D242" s="75" t="s">
        <v>102</v>
      </c>
      <c r="E242" s="76" t="s">
        <v>110</v>
      </c>
      <c r="F242" s="116"/>
      <c r="G242" s="114" t="s">
        <v>604</v>
      </c>
      <c r="H242" s="114" t="s">
        <v>604</v>
      </c>
      <c r="I242" s="114" t="s">
        <v>604</v>
      </c>
      <c r="J242" s="114" t="s">
        <v>604</v>
      </c>
      <c r="K242" s="115">
        <f t="shared" si="6"/>
        <v>25</v>
      </c>
      <c r="L242" s="115">
        <v>7</v>
      </c>
      <c r="M242" s="115">
        <v>8</v>
      </c>
      <c r="N242" s="115">
        <v>10</v>
      </c>
      <c r="O242" s="115">
        <v>5</v>
      </c>
      <c r="P242" s="115">
        <v>8</v>
      </c>
      <c r="Q242" s="115">
        <v>15</v>
      </c>
      <c r="R242" s="115">
        <v>8</v>
      </c>
      <c r="S242" s="114">
        <f t="shared" si="7"/>
        <v>1</v>
      </c>
      <c r="T242" s="117">
        <f t="shared" si="8"/>
        <v>87</v>
      </c>
      <c r="U242" s="118" t="str">
        <f t="shared" si="9"/>
        <v>Tốt</v>
      </c>
      <c r="V242" s="119" t="s">
        <v>303</v>
      </c>
      <c r="W242" s="114" t="s">
        <v>57</v>
      </c>
      <c r="X242" s="20"/>
    </row>
    <row r="243" spans="1:24" s="283" customFormat="1" ht="18" customHeight="1" x14ac:dyDescent="0.25">
      <c r="A243" s="49">
        <v>230</v>
      </c>
      <c r="B243" s="19" t="s">
        <v>603</v>
      </c>
      <c r="C243" s="122">
        <v>2110010067</v>
      </c>
      <c r="D243" s="123" t="s">
        <v>543</v>
      </c>
      <c r="E243" s="124" t="s">
        <v>110</v>
      </c>
      <c r="F243" s="115"/>
      <c r="G243" s="114" t="s">
        <v>604</v>
      </c>
      <c r="H243" s="114" t="s">
        <v>604</v>
      </c>
      <c r="I243" s="114" t="s">
        <v>604</v>
      </c>
      <c r="J243" s="114" t="s">
        <v>604</v>
      </c>
      <c r="K243" s="115">
        <f t="shared" si="6"/>
        <v>25</v>
      </c>
      <c r="L243" s="115">
        <v>7</v>
      </c>
      <c r="M243" s="115">
        <v>8</v>
      </c>
      <c r="N243" s="115">
        <v>10</v>
      </c>
      <c r="O243" s="115">
        <v>5</v>
      </c>
      <c r="P243" s="115">
        <v>0</v>
      </c>
      <c r="Q243" s="115">
        <v>15</v>
      </c>
      <c r="R243" s="115">
        <v>0</v>
      </c>
      <c r="S243" s="114">
        <f t="shared" si="7"/>
        <v>1</v>
      </c>
      <c r="T243" s="117">
        <f t="shared" si="8"/>
        <v>71</v>
      </c>
      <c r="U243" s="118" t="str">
        <f t="shared" si="9"/>
        <v>Khá</v>
      </c>
      <c r="V243" s="119" t="s">
        <v>496</v>
      </c>
      <c r="W243" s="114" t="s">
        <v>57</v>
      </c>
      <c r="X243" s="20"/>
    </row>
    <row r="244" spans="1:24" s="283" customFormat="1" ht="18" customHeight="1" x14ac:dyDescent="0.25">
      <c r="A244" s="17">
        <v>231</v>
      </c>
      <c r="B244" s="19" t="s">
        <v>603</v>
      </c>
      <c r="C244" s="74">
        <v>2110010068</v>
      </c>
      <c r="D244" s="75" t="s">
        <v>544</v>
      </c>
      <c r="E244" s="76" t="s">
        <v>171</v>
      </c>
      <c r="F244" s="115"/>
      <c r="G244" s="114" t="s">
        <v>604</v>
      </c>
      <c r="H244" s="114" t="s">
        <v>604</v>
      </c>
      <c r="I244" s="114" t="s">
        <v>604</v>
      </c>
      <c r="J244" s="114" t="s">
        <v>604</v>
      </c>
      <c r="K244" s="115">
        <f t="shared" si="6"/>
        <v>25</v>
      </c>
      <c r="L244" s="115">
        <v>7</v>
      </c>
      <c r="M244" s="115">
        <v>8</v>
      </c>
      <c r="N244" s="115">
        <v>10</v>
      </c>
      <c r="O244" s="115">
        <v>5</v>
      </c>
      <c r="P244" s="115">
        <v>0</v>
      </c>
      <c r="Q244" s="115">
        <v>15</v>
      </c>
      <c r="R244" s="115">
        <v>0</v>
      </c>
      <c r="S244" s="114">
        <f t="shared" si="7"/>
        <v>1</v>
      </c>
      <c r="T244" s="117">
        <f t="shared" si="8"/>
        <v>71</v>
      </c>
      <c r="U244" s="118" t="str">
        <f t="shared" si="9"/>
        <v>Khá</v>
      </c>
      <c r="V244" s="119" t="s">
        <v>205</v>
      </c>
      <c r="W244" s="114" t="s">
        <v>57</v>
      </c>
      <c r="X244" s="30"/>
    </row>
    <row r="245" spans="1:24" s="283" customFormat="1" ht="18" customHeight="1" x14ac:dyDescent="0.25">
      <c r="A245" s="49">
        <v>232</v>
      </c>
      <c r="B245" s="19" t="s">
        <v>603</v>
      </c>
      <c r="C245" s="74">
        <v>2110010069</v>
      </c>
      <c r="D245" s="75" t="s">
        <v>545</v>
      </c>
      <c r="E245" s="76" t="s">
        <v>82</v>
      </c>
      <c r="F245" s="115"/>
      <c r="G245" s="114" t="s">
        <v>604</v>
      </c>
      <c r="H245" s="114" t="s">
        <v>604</v>
      </c>
      <c r="I245" s="114" t="s">
        <v>604</v>
      </c>
      <c r="J245" s="114" t="s">
        <v>604</v>
      </c>
      <c r="K245" s="115">
        <f t="shared" si="6"/>
        <v>25</v>
      </c>
      <c r="L245" s="115">
        <v>7</v>
      </c>
      <c r="M245" s="115">
        <v>8</v>
      </c>
      <c r="N245" s="115">
        <v>10</v>
      </c>
      <c r="O245" s="115">
        <v>5</v>
      </c>
      <c r="P245" s="115">
        <v>0</v>
      </c>
      <c r="Q245" s="115">
        <v>15</v>
      </c>
      <c r="R245" s="115">
        <v>5</v>
      </c>
      <c r="S245" s="114">
        <f t="shared" si="7"/>
        <v>1</v>
      </c>
      <c r="T245" s="117">
        <f t="shared" si="8"/>
        <v>76</v>
      </c>
      <c r="U245" s="118" t="str">
        <f t="shared" si="9"/>
        <v>Khá</v>
      </c>
      <c r="V245" s="119" t="s">
        <v>205</v>
      </c>
      <c r="W245" s="114" t="s">
        <v>57</v>
      </c>
      <c r="X245" s="30"/>
    </row>
    <row r="246" spans="1:24" s="283" customFormat="1" ht="18" customHeight="1" x14ac:dyDescent="0.25">
      <c r="A246" s="17">
        <v>233</v>
      </c>
      <c r="B246" s="19" t="s">
        <v>603</v>
      </c>
      <c r="C246" s="74">
        <v>2110010070</v>
      </c>
      <c r="D246" s="75" t="s">
        <v>546</v>
      </c>
      <c r="E246" s="76" t="s">
        <v>547</v>
      </c>
      <c r="F246" s="115"/>
      <c r="G246" s="114" t="s">
        <v>604</v>
      </c>
      <c r="H246" s="114" t="s">
        <v>604</v>
      </c>
      <c r="I246" s="114" t="s">
        <v>604</v>
      </c>
      <c r="J246" s="114" t="s">
        <v>604</v>
      </c>
      <c r="K246" s="115">
        <f t="shared" si="6"/>
        <v>25</v>
      </c>
      <c r="L246" s="115">
        <v>7</v>
      </c>
      <c r="M246" s="115">
        <v>8</v>
      </c>
      <c r="N246" s="115">
        <v>10</v>
      </c>
      <c r="O246" s="115">
        <v>5</v>
      </c>
      <c r="P246" s="115">
        <v>0</v>
      </c>
      <c r="Q246" s="115">
        <v>15</v>
      </c>
      <c r="R246" s="115">
        <v>0</v>
      </c>
      <c r="S246" s="114">
        <f t="shared" si="7"/>
        <v>0</v>
      </c>
      <c r="T246" s="117">
        <f t="shared" si="8"/>
        <v>70</v>
      </c>
      <c r="U246" s="118" t="str">
        <f t="shared" si="9"/>
        <v>Khá</v>
      </c>
      <c r="V246" s="119" t="s">
        <v>548</v>
      </c>
      <c r="W246" s="114" t="s">
        <v>26</v>
      </c>
      <c r="X246" s="20"/>
    </row>
    <row r="247" spans="1:24" s="283" customFormat="1" ht="18" customHeight="1" x14ac:dyDescent="0.25">
      <c r="A247" s="50">
        <v>234</v>
      </c>
      <c r="B247" s="23" t="s">
        <v>603</v>
      </c>
      <c r="C247" s="77">
        <v>2110010071</v>
      </c>
      <c r="D247" s="78" t="s">
        <v>549</v>
      </c>
      <c r="E247" s="79" t="s">
        <v>128</v>
      </c>
      <c r="F247" s="147"/>
      <c r="G247" s="148"/>
      <c r="H247" s="148"/>
      <c r="I247" s="148"/>
      <c r="J247" s="148"/>
      <c r="K247" s="147"/>
      <c r="L247" s="147"/>
      <c r="M247" s="147"/>
      <c r="N247" s="147"/>
      <c r="O247" s="147"/>
      <c r="P247" s="147"/>
      <c r="Q247" s="147"/>
      <c r="R247" s="147"/>
      <c r="S247" s="148"/>
      <c r="T247" s="149"/>
      <c r="U247" s="151"/>
      <c r="V247" s="152"/>
      <c r="W247" s="148"/>
      <c r="X247" s="27"/>
    </row>
    <row r="248" spans="1:24" s="283" customFormat="1" ht="18" customHeight="1" x14ac:dyDescent="0.25">
      <c r="A248" s="23">
        <v>235</v>
      </c>
      <c r="B248" s="23" t="s">
        <v>603</v>
      </c>
      <c r="C248" s="93">
        <v>2110010072</v>
      </c>
      <c r="D248" s="94" t="s">
        <v>453</v>
      </c>
      <c r="E248" s="95" t="s">
        <v>64</v>
      </c>
      <c r="F248" s="147"/>
      <c r="G248" s="148"/>
      <c r="H248" s="148"/>
      <c r="I248" s="148"/>
      <c r="J248" s="148"/>
      <c r="K248" s="147"/>
      <c r="L248" s="147"/>
      <c r="M248" s="147"/>
      <c r="N248" s="147"/>
      <c r="O248" s="147"/>
      <c r="P248" s="147"/>
      <c r="Q248" s="147"/>
      <c r="R248" s="147"/>
      <c r="S248" s="148"/>
      <c r="T248" s="149"/>
      <c r="U248" s="151"/>
      <c r="V248" s="152"/>
      <c r="W248" s="148"/>
      <c r="X248" s="27"/>
    </row>
    <row r="249" spans="1:24" s="283" customFormat="1" ht="18" customHeight="1" x14ac:dyDescent="0.25">
      <c r="A249" s="49">
        <v>236</v>
      </c>
      <c r="B249" s="19" t="s">
        <v>603</v>
      </c>
      <c r="C249" s="74">
        <v>2110010073</v>
      </c>
      <c r="D249" s="75" t="s">
        <v>550</v>
      </c>
      <c r="E249" s="76" t="s">
        <v>198</v>
      </c>
      <c r="F249" s="115"/>
      <c r="G249" s="114" t="s">
        <v>604</v>
      </c>
      <c r="H249" s="114" t="s">
        <v>604</v>
      </c>
      <c r="I249" s="114" t="s">
        <v>604</v>
      </c>
      <c r="J249" s="114" t="s">
        <v>604</v>
      </c>
      <c r="K249" s="115">
        <f t="shared" si="6"/>
        <v>25</v>
      </c>
      <c r="L249" s="115">
        <v>7</v>
      </c>
      <c r="M249" s="115">
        <v>8</v>
      </c>
      <c r="N249" s="115">
        <v>10</v>
      </c>
      <c r="O249" s="115">
        <v>5</v>
      </c>
      <c r="P249" s="115">
        <v>0</v>
      </c>
      <c r="Q249" s="115">
        <v>15</v>
      </c>
      <c r="R249" s="115">
        <v>0</v>
      </c>
      <c r="S249" s="114">
        <f t="shared" si="7"/>
        <v>0</v>
      </c>
      <c r="T249" s="117">
        <f t="shared" si="8"/>
        <v>70</v>
      </c>
      <c r="U249" s="118" t="str">
        <f t="shared" si="9"/>
        <v>Khá</v>
      </c>
      <c r="V249" s="119" t="s">
        <v>551</v>
      </c>
      <c r="W249" s="114" t="s">
        <v>26</v>
      </c>
      <c r="X249" s="20"/>
    </row>
    <row r="250" spans="1:24" s="283" customFormat="1" ht="18" customHeight="1" x14ac:dyDescent="0.25">
      <c r="A250" s="23">
        <v>237</v>
      </c>
      <c r="B250" s="23" t="s">
        <v>603</v>
      </c>
      <c r="C250" s="77">
        <v>2110010074</v>
      </c>
      <c r="D250" s="78" t="s">
        <v>104</v>
      </c>
      <c r="E250" s="79" t="s">
        <v>230</v>
      </c>
      <c r="F250" s="147"/>
      <c r="G250" s="148"/>
      <c r="H250" s="148"/>
      <c r="I250" s="148"/>
      <c r="J250" s="148"/>
      <c r="K250" s="147"/>
      <c r="L250" s="147"/>
      <c r="M250" s="147"/>
      <c r="N250" s="147"/>
      <c r="O250" s="147"/>
      <c r="P250" s="147"/>
      <c r="Q250" s="147"/>
      <c r="R250" s="147"/>
      <c r="S250" s="148"/>
      <c r="T250" s="149"/>
      <c r="U250" s="151"/>
      <c r="V250" s="152"/>
      <c r="W250" s="148"/>
      <c r="X250" s="27"/>
    </row>
    <row r="251" spans="1:24" s="283" customFormat="1" ht="18" customHeight="1" x14ac:dyDescent="0.25">
      <c r="A251" s="49">
        <v>238</v>
      </c>
      <c r="B251" s="19" t="s">
        <v>603</v>
      </c>
      <c r="C251" s="74">
        <v>2110010075</v>
      </c>
      <c r="D251" s="75" t="s">
        <v>552</v>
      </c>
      <c r="E251" s="76" t="s">
        <v>553</v>
      </c>
      <c r="F251" s="115"/>
      <c r="G251" s="114" t="s">
        <v>604</v>
      </c>
      <c r="H251" s="114" t="s">
        <v>604</v>
      </c>
      <c r="I251" s="114" t="s">
        <v>604</v>
      </c>
      <c r="J251" s="114" t="s">
        <v>604</v>
      </c>
      <c r="K251" s="115">
        <f t="shared" si="6"/>
        <v>25</v>
      </c>
      <c r="L251" s="115">
        <v>7</v>
      </c>
      <c r="M251" s="115">
        <v>8</v>
      </c>
      <c r="N251" s="115">
        <v>10</v>
      </c>
      <c r="O251" s="115">
        <v>5</v>
      </c>
      <c r="P251" s="115">
        <v>10</v>
      </c>
      <c r="Q251" s="115">
        <v>15</v>
      </c>
      <c r="R251" s="115">
        <v>0</v>
      </c>
      <c r="S251" s="114">
        <f t="shared" si="7"/>
        <v>3</v>
      </c>
      <c r="T251" s="117">
        <f t="shared" si="8"/>
        <v>83</v>
      </c>
      <c r="U251" s="118" t="str">
        <f t="shared" si="9"/>
        <v>Tốt</v>
      </c>
      <c r="V251" s="119" t="s">
        <v>246</v>
      </c>
      <c r="W251" s="114" t="s">
        <v>29</v>
      </c>
      <c r="X251" s="20"/>
    </row>
    <row r="252" spans="1:24" s="283" customFormat="1" ht="18" customHeight="1" x14ac:dyDescent="0.25">
      <c r="A252" s="17">
        <v>239</v>
      </c>
      <c r="B252" s="19" t="s">
        <v>603</v>
      </c>
      <c r="C252" s="74">
        <v>2110010076</v>
      </c>
      <c r="D252" s="75" t="s">
        <v>43</v>
      </c>
      <c r="E252" s="76" t="s">
        <v>67</v>
      </c>
      <c r="F252" s="115"/>
      <c r="G252" s="114" t="s">
        <v>604</v>
      </c>
      <c r="H252" s="114" t="s">
        <v>604</v>
      </c>
      <c r="I252" s="114" t="s">
        <v>604</v>
      </c>
      <c r="J252" s="114" t="s">
        <v>604</v>
      </c>
      <c r="K252" s="115">
        <f t="shared" si="6"/>
        <v>25</v>
      </c>
      <c r="L252" s="115">
        <v>7</v>
      </c>
      <c r="M252" s="115">
        <v>8</v>
      </c>
      <c r="N252" s="115">
        <v>10</v>
      </c>
      <c r="O252" s="115">
        <v>5</v>
      </c>
      <c r="P252" s="115">
        <v>10</v>
      </c>
      <c r="Q252" s="115">
        <v>15</v>
      </c>
      <c r="R252" s="115">
        <v>5</v>
      </c>
      <c r="S252" s="114">
        <f t="shared" si="7"/>
        <v>3</v>
      </c>
      <c r="T252" s="117">
        <f t="shared" si="8"/>
        <v>88</v>
      </c>
      <c r="U252" s="118" t="str">
        <f t="shared" si="9"/>
        <v>Tốt</v>
      </c>
      <c r="V252" s="119" t="s">
        <v>193</v>
      </c>
      <c r="W252" s="114" t="s">
        <v>29</v>
      </c>
      <c r="X252" s="20"/>
    </row>
    <row r="253" spans="1:24" s="283" customFormat="1" ht="18" customHeight="1" x14ac:dyDescent="0.25">
      <c r="A253" s="49">
        <v>240</v>
      </c>
      <c r="B253" s="19" t="s">
        <v>603</v>
      </c>
      <c r="C253" s="74">
        <v>2110010077</v>
      </c>
      <c r="D253" s="75" t="s">
        <v>554</v>
      </c>
      <c r="E253" s="76" t="s">
        <v>180</v>
      </c>
      <c r="F253" s="115"/>
      <c r="G253" s="114" t="s">
        <v>604</v>
      </c>
      <c r="H253" s="114" t="s">
        <v>604</v>
      </c>
      <c r="I253" s="114" t="s">
        <v>604</v>
      </c>
      <c r="J253" s="114" t="s">
        <v>604</v>
      </c>
      <c r="K253" s="115">
        <f t="shared" si="6"/>
        <v>25</v>
      </c>
      <c r="L253" s="115">
        <v>7</v>
      </c>
      <c r="M253" s="115">
        <v>8</v>
      </c>
      <c r="N253" s="115">
        <v>10</v>
      </c>
      <c r="O253" s="115">
        <v>5</v>
      </c>
      <c r="P253" s="115">
        <v>0</v>
      </c>
      <c r="Q253" s="115">
        <v>15</v>
      </c>
      <c r="R253" s="115">
        <v>0</v>
      </c>
      <c r="S253" s="114">
        <f t="shared" si="7"/>
        <v>0</v>
      </c>
      <c r="T253" s="117">
        <f t="shared" si="8"/>
        <v>70</v>
      </c>
      <c r="U253" s="118" t="str">
        <f t="shared" si="9"/>
        <v>Khá</v>
      </c>
      <c r="V253" s="119" t="s">
        <v>555</v>
      </c>
      <c r="W253" s="114" t="s">
        <v>26</v>
      </c>
      <c r="X253" s="20"/>
    </row>
    <row r="254" spans="1:24" s="283" customFormat="1" ht="18" customHeight="1" x14ac:dyDescent="0.25">
      <c r="A254" s="17">
        <v>241</v>
      </c>
      <c r="B254" s="19" t="s">
        <v>603</v>
      </c>
      <c r="C254" s="74">
        <v>2110010078</v>
      </c>
      <c r="D254" s="75" t="s">
        <v>556</v>
      </c>
      <c r="E254" s="76" t="s">
        <v>114</v>
      </c>
      <c r="F254" s="115"/>
      <c r="G254" s="114" t="s">
        <v>604</v>
      </c>
      <c r="H254" s="114" t="s">
        <v>604</v>
      </c>
      <c r="I254" s="114" t="s">
        <v>604</v>
      </c>
      <c r="J254" s="114" t="s">
        <v>604</v>
      </c>
      <c r="K254" s="115">
        <f t="shared" si="6"/>
        <v>25</v>
      </c>
      <c r="L254" s="115">
        <v>7</v>
      </c>
      <c r="M254" s="115">
        <v>8</v>
      </c>
      <c r="N254" s="115">
        <v>10</v>
      </c>
      <c r="O254" s="115">
        <v>5</v>
      </c>
      <c r="P254" s="115"/>
      <c r="Q254" s="115">
        <v>15</v>
      </c>
      <c r="R254" s="115">
        <v>0</v>
      </c>
      <c r="S254" s="114">
        <f t="shared" si="7"/>
        <v>1</v>
      </c>
      <c r="T254" s="117">
        <f t="shared" si="8"/>
        <v>71</v>
      </c>
      <c r="U254" s="118" t="str">
        <f t="shared" si="9"/>
        <v>Khá</v>
      </c>
      <c r="V254" s="119" t="s">
        <v>557</v>
      </c>
      <c r="W254" s="114" t="s">
        <v>57</v>
      </c>
      <c r="X254" s="20"/>
    </row>
    <row r="255" spans="1:24" s="283" customFormat="1" ht="18" customHeight="1" x14ac:dyDescent="0.25">
      <c r="A255" s="49">
        <v>242</v>
      </c>
      <c r="B255" s="19" t="s">
        <v>603</v>
      </c>
      <c r="C255" s="74">
        <v>2110010079</v>
      </c>
      <c r="D255" s="75" t="s">
        <v>176</v>
      </c>
      <c r="E255" s="76" t="s">
        <v>114</v>
      </c>
      <c r="F255" s="115" t="s">
        <v>144</v>
      </c>
      <c r="G255" s="114" t="s">
        <v>604</v>
      </c>
      <c r="H255" s="114" t="s">
        <v>604</v>
      </c>
      <c r="I255" s="114" t="s">
        <v>604</v>
      </c>
      <c r="J255" s="114" t="s">
        <v>604</v>
      </c>
      <c r="K255" s="115">
        <f t="shared" si="6"/>
        <v>25</v>
      </c>
      <c r="L255" s="115">
        <v>7</v>
      </c>
      <c r="M255" s="115">
        <v>8</v>
      </c>
      <c r="N255" s="115">
        <v>10</v>
      </c>
      <c r="O255" s="115">
        <v>10</v>
      </c>
      <c r="P255" s="115"/>
      <c r="Q255" s="115">
        <v>15</v>
      </c>
      <c r="R255" s="115">
        <v>5</v>
      </c>
      <c r="S255" s="114">
        <f t="shared" si="7"/>
        <v>4</v>
      </c>
      <c r="T255" s="117">
        <f t="shared" si="8"/>
        <v>84</v>
      </c>
      <c r="U255" s="118" t="str">
        <f t="shared" si="9"/>
        <v>Tốt</v>
      </c>
      <c r="V255" s="119" t="s">
        <v>558</v>
      </c>
      <c r="W255" s="114" t="s">
        <v>48</v>
      </c>
      <c r="X255" s="20"/>
    </row>
    <row r="256" spans="1:24" s="283" customFormat="1" ht="18" customHeight="1" x14ac:dyDescent="0.25">
      <c r="A256" s="17">
        <v>243</v>
      </c>
      <c r="B256" s="19" t="s">
        <v>603</v>
      </c>
      <c r="C256" s="74">
        <v>2110010080</v>
      </c>
      <c r="D256" s="75" t="s">
        <v>559</v>
      </c>
      <c r="E256" s="76" t="s">
        <v>199</v>
      </c>
      <c r="F256" s="115"/>
      <c r="G256" s="114">
        <v>5</v>
      </c>
      <c r="H256" s="114" t="s">
        <v>604</v>
      </c>
      <c r="I256" s="114" t="s">
        <v>604</v>
      </c>
      <c r="J256" s="114" t="s">
        <v>604</v>
      </c>
      <c r="K256" s="115">
        <f t="shared" si="6"/>
        <v>20</v>
      </c>
      <c r="L256" s="115">
        <v>7</v>
      </c>
      <c r="M256" s="115">
        <v>8</v>
      </c>
      <c r="N256" s="115">
        <v>10</v>
      </c>
      <c r="O256" s="115">
        <v>5</v>
      </c>
      <c r="P256" s="115">
        <v>0</v>
      </c>
      <c r="Q256" s="115">
        <v>15</v>
      </c>
      <c r="R256" s="115">
        <v>0</v>
      </c>
      <c r="S256" s="114">
        <f t="shared" si="7"/>
        <v>0</v>
      </c>
      <c r="T256" s="117">
        <f t="shared" si="8"/>
        <v>65</v>
      </c>
      <c r="U256" s="118" t="str">
        <f t="shared" si="9"/>
        <v>TB</v>
      </c>
      <c r="V256" s="119" t="s">
        <v>560</v>
      </c>
      <c r="W256" s="114" t="s">
        <v>26</v>
      </c>
      <c r="X256" s="20"/>
    </row>
    <row r="257" spans="1:24" s="283" customFormat="1" ht="18" customHeight="1" x14ac:dyDescent="0.25">
      <c r="A257" s="49">
        <v>244</v>
      </c>
      <c r="B257" s="19" t="s">
        <v>603</v>
      </c>
      <c r="C257" s="74">
        <v>2110010081</v>
      </c>
      <c r="D257" s="75" t="s">
        <v>561</v>
      </c>
      <c r="E257" s="76" t="s">
        <v>562</v>
      </c>
      <c r="F257" s="115"/>
      <c r="G257" s="114" t="s">
        <v>604</v>
      </c>
      <c r="H257" s="114" t="s">
        <v>604</v>
      </c>
      <c r="I257" s="114" t="s">
        <v>604</v>
      </c>
      <c r="J257" s="114" t="s">
        <v>604</v>
      </c>
      <c r="K257" s="115">
        <f t="shared" si="6"/>
        <v>25</v>
      </c>
      <c r="L257" s="115">
        <v>7</v>
      </c>
      <c r="M257" s="115">
        <v>8</v>
      </c>
      <c r="N257" s="115">
        <v>10</v>
      </c>
      <c r="O257" s="115">
        <v>5</v>
      </c>
      <c r="P257" s="115">
        <v>0</v>
      </c>
      <c r="Q257" s="115">
        <v>15</v>
      </c>
      <c r="R257" s="115">
        <v>0</v>
      </c>
      <c r="S257" s="114">
        <f t="shared" si="7"/>
        <v>3</v>
      </c>
      <c r="T257" s="117">
        <f t="shared" si="8"/>
        <v>73</v>
      </c>
      <c r="U257" s="118" t="str">
        <f t="shared" si="9"/>
        <v>Khá</v>
      </c>
      <c r="V257" s="119" t="s">
        <v>315</v>
      </c>
      <c r="W257" s="114" t="s">
        <v>29</v>
      </c>
      <c r="X257" s="20"/>
    </row>
    <row r="258" spans="1:24" s="283" customFormat="1" ht="18" customHeight="1" x14ac:dyDescent="0.25">
      <c r="A258" s="17">
        <v>245</v>
      </c>
      <c r="B258" s="19" t="s">
        <v>603</v>
      </c>
      <c r="C258" s="74">
        <v>2110010082</v>
      </c>
      <c r="D258" s="75" t="s">
        <v>563</v>
      </c>
      <c r="E258" s="76" t="s">
        <v>115</v>
      </c>
      <c r="F258" s="115"/>
      <c r="G258" s="114" t="s">
        <v>604</v>
      </c>
      <c r="H258" s="114" t="s">
        <v>604</v>
      </c>
      <c r="I258" s="114" t="s">
        <v>604</v>
      </c>
      <c r="J258" s="114" t="s">
        <v>604</v>
      </c>
      <c r="K258" s="115">
        <f t="shared" si="6"/>
        <v>25</v>
      </c>
      <c r="L258" s="115">
        <v>7</v>
      </c>
      <c r="M258" s="115">
        <v>8</v>
      </c>
      <c r="N258" s="115">
        <v>10</v>
      </c>
      <c r="O258" s="115">
        <v>5</v>
      </c>
      <c r="P258" s="115">
        <v>0</v>
      </c>
      <c r="Q258" s="115">
        <v>15</v>
      </c>
      <c r="R258" s="115">
        <v>0</v>
      </c>
      <c r="S258" s="114">
        <f t="shared" si="7"/>
        <v>0</v>
      </c>
      <c r="T258" s="117">
        <f t="shared" si="8"/>
        <v>70</v>
      </c>
      <c r="U258" s="118" t="str">
        <f t="shared" si="9"/>
        <v>Khá</v>
      </c>
      <c r="V258" s="119" t="s">
        <v>408</v>
      </c>
      <c r="W258" s="114" t="s">
        <v>26</v>
      </c>
      <c r="X258" s="20"/>
    </row>
    <row r="259" spans="1:24" s="283" customFormat="1" ht="18" customHeight="1" x14ac:dyDescent="0.25">
      <c r="A259" s="50">
        <v>246</v>
      </c>
      <c r="B259" s="23" t="s">
        <v>603</v>
      </c>
      <c r="C259" s="77">
        <v>2110010083</v>
      </c>
      <c r="D259" s="78" t="s">
        <v>564</v>
      </c>
      <c r="E259" s="79" t="s">
        <v>411</v>
      </c>
      <c r="F259" s="147"/>
      <c r="G259" s="148"/>
      <c r="H259" s="148"/>
      <c r="I259" s="148"/>
      <c r="J259" s="148"/>
      <c r="K259" s="147"/>
      <c r="L259" s="147"/>
      <c r="M259" s="147"/>
      <c r="N259" s="147"/>
      <c r="O259" s="147"/>
      <c r="P259" s="147"/>
      <c r="Q259" s="147"/>
      <c r="R259" s="147"/>
      <c r="S259" s="148"/>
      <c r="T259" s="149"/>
      <c r="U259" s="151"/>
      <c r="V259" s="152"/>
      <c r="W259" s="148"/>
      <c r="X259" s="27"/>
    </row>
    <row r="260" spans="1:24" s="283" customFormat="1" ht="18" customHeight="1" x14ac:dyDescent="0.25">
      <c r="A260" s="17">
        <v>247</v>
      </c>
      <c r="B260" s="19" t="s">
        <v>603</v>
      </c>
      <c r="C260" s="74">
        <v>2110010084</v>
      </c>
      <c r="D260" s="75" t="s">
        <v>565</v>
      </c>
      <c r="E260" s="76" t="s">
        <v>566</v>
      </c>
      <c r="F260" s="115"/>
      <c r="G260" s="114" t="s">
        <v>604</v>
      </c>
      <c r="H260" s="114" t="s">
        <v>604</v>
      </c>
      <c r="I260" s="114" t="s">
        <v>604</v>
      </c>
      <c r="J260" s="114" t="s">
        <v>604</v>
      </c>
      <c r="K260" s="115">
        <f t="shared" si="6"/>
        <v>25</v>
      </c>
      <c r="L260" s="115">
        <v>7</v>
      </c>
      <c r="M260" s="115">
        <v>8</v>
      </c>
      <c r="N260" s="115">
        <v>10</v>
      </c>
      <c r="O260" s="115">
        <v>5</v>
      </c>
      <c r="P260" s="115"/>
      <c r="Q260" s="115">
        <v>15</v>
      </c>
      <c r="R260" s="115">
        <v>0</v>
      </c>
      <c r="S260" s="114">
        <f t="shared" si="7"/>
        <v>3</v>
      </c>
      <c r="T260" s="117">
        <f t="shared" si="8"/>
        <v>73</v>
      </c>
      <c r="U260" s="118" t="str">
        <f t="shared" si="9"/>
        <v>Khá</v>
      </c>
      <c r="V260" s="119" t="s">
        <v>348</v>
      </c>
      <c r="W260" s="114" t="s">
        <v>29</v>
      </c>
      <c r="X260" s="20"/>
    </row>
    <row r="261" spans="1:24" s="283" customFormat="1" ht="18" customHeight="1" x14ac:dyDescent="0.25">
      <c r="A261" s="49">
        <v>248</v>
      </c>
      <c r="B261" s="19" t="s">
        <v>603</v>
      </c>
      <c r="C261" s="74">
        <v>2110010085</v>
      </c>
      <c r="D261" s="75" t="s">
        <v>213</v>
      </c>
      <c r="E261" s="76" t="s">
        <v>567</v>
      </c>
      <c r="F261" s="115"/>
      <c r="G261" s="114" t="s">
        <v>604</v>
      </c>
      <c r="H261" s="114" t="s">
        <v>604</v>
      </c>
      <c r="I261" s="114" t="s">
        <v>604</v>
      </c>
      <c r="J261" s="114" t="s">
        <v>604</v>
      </c>
      <c r="K261" s="115">
        <f t="shared" si="6"/>
        <v>25</v>
      </c>
      <c r="L261" s="115">
        <v>7</v>
      </c>
      <c r="M261" s="115">
        <v>8</v>
      </c>
      <c r="N261" s="115">
        <v>10</v>
      </c>
      <c r="O261" s="115">
        <v>5</v>
      </c>
      <c r="P261" s="115">
        <v>0</v>
      </c>
      <c r="Q261" s="115">
        <v>15</v>
      </c>
      <c r="R261" s="115">
        <v>0</v>
      </c>
      <c r="S261" s="114">
        <f t="shared" si="7"/>
        <v>1</v>
      </c>
      <c r="T261" s="117">
        <f t="shared" si="8"/>
        <v>71</v>
      </c>
      <c r="U261" s="118" t="str">
        <f t="shared" si="9"/>
        <v>Khá</v>
      </c>
      <c r="V261" s="119" t="s">
        <v>288</v>
      </c>
      <c r="W261" s="114" t="s">
        <v>57</v>
      </c>
      <c r="X261" s="20"/>
    </row>
    <row r="262" spans="1:24" s="283" customFormat="1" ht="18" customHeight="1" x14ac:dyDescent="0.25">
      <c r="A262" s="17">
        <v>249</v>
      </c>
      <c r="B262" s="19" t="s">
        <v>603</v>
      </c>
      <c r="C262" s="74">
        <v>2110010086</v>
      </c>
      <c r="D262" s="75" t="s">
        <v>568</v>
      </c>
      <c r="E262" s="76" t="s">
        <v>117</v>
      </c>
      <c r="F262" s="115"/>
      <c r="G262" s="114" t="s">
        <v>604</v>
      </c>
      <c r="H262" s="114" t="s">
        <v>604</v>
      </c>
      <c r="I262" s="114" t="s">
        <v>604</v>
      </c>
      <c r="J262" s="114" t="s">
        <v>604</v>
      </c>
      <c r="K262" s="115">
        <f t="shared" si="6"/>
        <v>25</v>
      </c>
      <c r="L262" s="115">
        <v>7</v>
      </c>
      <c r="M262" s="115">
        <v>8</v>
      </c>
      <c r="N262" s="115">
        <v>10</v>
      </c>
      <c r="O262" s="115">
        <v>5</v>
      </c>
      <c r="P262" s="115">
        <v>0</v>
      </c>
      <c r="Q262" s="115">
        <v>15</v>
      </c>
      <c r="R262" s="115">
        <v>0</v>
      </c>
      <c r="S262" s="114">
        <f t="shared" si="7"/>
        <v>3</v>
      </c>
      <c r="T262" s="117">
        <f t="shared" si="8"/>
        <v>73</v>
      </c>
      <c r="U262" s="118" t="str">
        <f t="shared" si="9"/>
        <v>Khá</v>
      </c>
      <c r="V262" s="119" t="s">
        <v>109</v>
      </c>
      <c r="W262" s="114" t="s">
        <v>29</v>
      </c>
      <c r="X262" s="30"/>
    </row>
    <row r="263" spans="1:24" s="283" customFormat="1" ht="18" customHeight="1" x14ac:dyDescent="0.25">
      <c r="A263" s="49">
        <v>250</v>
      </c>
      <c r="B263" s="19" t="s">
        <v>603</v>
      </c>
      <c r="C263" s="74">
        <v>2110010087</v>
      </c>
      <c r="D263" s="75" t="s">
        <v>219</v>
      </c>
      <c r="E263" s="76" t="s">
        <v>117</v>
      </c>
      <c r="F263" s="115"/>
      <c r="G263" s="114" t="s">
        <v>604</v>
      </c>
      <c r="H263" s="114" t="s">
        <v>604</v>
      </c>
      <c r="I263" s="114" t="s">
        <v>604</v>
      </c>
      <c r="J263" s="114" t="s">
        <v>604</v>
      </c>
      <c r="K263" s="115">
        <f t="shared" si="6"/>
        <v>25</v>
      </c>
      <c r="L263" s="115">
        <v>7</v>
      </c>
      <c r="M263" s="115">
        <v>8</v>
      </c>
      <c r="N263" s="115">
        <v>10</v>
      </c>
      <c r="O263" s="115">
        <v>5</v>
      </c>
      <c r="P263" s="115">
        <v>0</v>
      </c>
      <c r="Q263" s="115">
        <v>15</v>
      </c>
      <c r="R263" s="115">
        <v>0</v>
      </c>
      <c r="S263" s="114">
        <f t="shared" si="7"/>
        <v>1</v>
      </c>
      <c r="T263" s="117">
        <f t="shared" si="8"/>
        <v>71</v>
      </c>
      <c r="U263" s="118" t="str">
        <f t="shared" si="9"/>
        <v>Khá</v>
      </c>
      <c r="V263" s="119" t="s">
        <v>493</v>
      </c>
      <c r="W263" s="114" t="s">
        <v>57</v>
      </c>
      <c r="X263" s="30"/>
    </row>
    <row r="264" spans="1:24" s="283" customFormat="1" ht="18" customHeight="1" x14ac:dyDescent="0.25">
      <c r="A264" s="17">
        <v>251</v>
      </c>
      <c r="B264" s="19" t="s">
        <v>603</v>
      </c>
      <c r="C264" s="74">
        <v>2110010088</v>
      </c>
      <c r="D264" s="75" t="s">
        <v>224</v>
      </c>
      <c r="E264" s="76" t="s">
        <v>569</v>
      </c>
      <c r="F264" s="115"/>
      <c r="G264" s="114">
        <v>5</v>
      </c>
      <c r="H264" s="114" t="s">
        <v>604</v>
      </c>
      <c r="I264" s="114" t="s">
        <v>604</v>
      </c>
      <c r="J264" s="114" t="s">
        <v>604</v>
      </c>
      <c r="K264" s="115">
        <f t="shared" si="6"/>
        <v>20</v>
      </c>
      <c r="L264" s="115">
        <v>7</v>
      </c>
      <c r="M264" s="115">
        <v>8</v>
      </c>
      <c r="N264" s="115">
        <v>10</v>
      </c>
      <c r="O264" s="115">
        <v>5</v>
      </c>
      <c r="P264" s="115">
        <v>0</v>
      </c>
      <c r="Q264" s="115">
        <v>15</v>
      </c>
      <c r="R264" s="115">
        <v>0</v>
      </c>
      <c r="S264" s="114">
        <f t="shared" si="7"/>
        <v>1</v>
      </c>
      <c r="T264" s="117">
        <f t="shared" si="8"/>
        <v>66</v>
      </c>
      <c r="U264" s="118" t="str">
        <f t="shared" si="9"/>
        <v>TB</v>
      </c>
      <c r="V264" s="119" t="s">
        <v>479</v>
      </c>
      <c r="W264" s="114" t="s">
        <v>57</v>
      </c>
      <c r="X264" s="20"/>
    </row>
    <row r="265" spans="1:24" s="283" customFormat="1" ht="18" customHeight="1" x14ac:dyDescent="0.25">
      <c r="A265" s="49">
        <v>252</v>
      </c>
      <c r="B265" s="19" t="s">
        <v>603</v>
      </c>
      <c r="C265" s="74">
        <v>2110010089</v>
      </c>
      <c r="D265" s="75" t="s">
        <v>570</v>
      </c>
      <c r="E265" s="76" t="s">
        <v>70</v>
      </c>
      <c r="F265" s="115"/>
      <c r="G265" s="114" t="s">
        <v>604</v>
      </c>
      <c r="H265" s="114" t="s">
        <v>604</v>
      </c>
      <c r="I265" s="114" t="s">
        <v>604</v>
      </c>
      <c r="J265" s="114" t="s">
        <v>604</v>
      </c>
      <c r="K265" s="115">
        <f t="shared" si="6"/>
        <v>25</v>
      </c>
      <c r="L265" s="115">
        <v>7</v>
      </c>
      <c r="M265" s="115">
        <v>8</v>
      </c>
      <c r="N265" s="115">
        <v>10</v>
      </c>
      <c r="O265" s="115">
        <v>5</v>
      </c>
      <c r="P265" s="115">
        <v>0</v>
      </c>
      <c r="Q265" s="115">
        <v>15</v>
      </c>
      <c r="R265" s="115">
        <v>0</v>
      </c>
      <c r="S265" s="114">
        <f t="shared" si="7"/>
        <v>1</v>
      </c>
      <c r="T265" s="117">
        <f t="shared" si="8"/>
        <v>71</v>
      </c>
      <c r="U265" s="118" t="str">
        <f t="shared" si="9"/>
        <v>Khá</v>
      </c>
      <c r="V265" s="119" t="s">
        <v>479</v>
      </c>
      <c r="W265" s="114" t="s">
        <v>57</v>
      </c>
      <c r="X265" s="66"/>
    </row>
    <row r="266" spans="1:24" s="283" customFormat="1" ht="18" customHeight="1" x14ac:dyDescent="0.25">
      <c r="A266" s="17">
        <v>253</v>
      </c>
      <c r="B266" s="19" t="s">
        <v>603</v>
      </c>
      <c r="C266" s="74">
        <v>2110010090</v>
      </c>
      <c r="D266" s="75" t="s">
        <v>571</v>
      </c>
      <c r="E266" s="76" t="s">
        <v>70</v>
      </c>
      <c r="F266" s="115"/>
      <c r="G266" s="114" t="s">
        <v>604</v>
      </c>
      <c r="H266" s="114" t="s">
        <v>604</v>
      </c>
      <c r="I266" s="114" t="s">
        <v>604</v>
      </c>
      <c r="J266" s="114" t="s">
        <v>604</v>
      </c>
      <c r="K266" s="115">
        <f t="shared" si="6"/>
        <v>25</v>
      </c>
      <c r="L266" s="115">
        <v>7</v>
      </c>
      <c r="M266" s="115">
        <v>8</v>
      </c>
      <c r="N266" s="115">
        <v>10</v>
      </c>
      <c r="O266" s="115">
        <v>5</v>
      </c>
      <c r="P266" s="115">
        <v>0</v>
      </c>
      <c r="Q266" s="115">
        <v>15</v>
      </c>
      <c r="R266" s="115">
        <v>0</v>
      </c>
      <c r="S266" s="114">
        <f t="shared" si="7"/>
        <v>1</v>
      </c>
      <c r="T266" s="117">
        <f t="shared" si="8"/>
        <v>71</v>
      </c>
      <c r="U266" s="118" t="str">
        <f t="shared" si="9"/>
        <v>Khá</v>
      </c>
      <c r="V266" s="119" t="s">
        <v>479</v>
      </c>
      <c r="W266" s="114" t="s">
        <v>57</v>
      </c>
      <c r="X266" s="30"/>
    </row>
    <row r="267" spans="1:24" s="283" customFormat="1" ht="18" customHeight="1" x14ac:dyDescent="0.25">
      <c r="A267" s="50">
        <v>254</v>
      </c>
      <c r="B267" s="23" t="s">
        <v>603</v>
      </c>
      <c r="C267" s="77">
        <v>2110010091</v>
      </c>
      <c r="D267" s="78" t="s">
        <v>572</v>
      </c>
      <c r="E267" s="79" t="s">
        <v>71</v>
      </c>
      <c r="F267" s="147"/>
      <c r="G267" s="148"/>
      <c r="H267" s="148"/>
      <c r="I267" s="148"/>
      <c r="J267" s="148"/>
      <c r="K267" s="147"/>
      <c r="L267" s="147"/>
      <c r="M267" s="147"/>
      <c r="N267" s="147"/>
      <c r="O267" s="147"/>
      <c r="P267" s="147"/>
      <c r="Q267" s="147"/>
      <c r="R267" s="147"/>
      <c r="S267" s="148"/>
      <c r="T267" s="149"/>
      <c r="U267" s="151"/>
      <c r="V267" s="152"/>
      <c r="W267" s="148"/>
      <c r="X267" s="27"/>
    </row>
    <row r="268" spans="1:24" s="283" customFormat="1" ht="18" customHeight="1" x14ac:dyDescent="0.25">
      <c r="A268" s="23">
        <v>255</v>
      </c>
      <c r="B268" s="23" t="s">
        <v>603</v>
      </c>
      <c r="C268" s="77">
        <v>2110010092</v>
      </c>
      <c r="D268" s="78" t="s">
        <v>573</v>
      </c>
      <c r="E268" s="121" t="s">
        <v>187</v>
      </c>
      <c r="F268" s="147"/>
      <c r="G268" s="148"/>
      <c r="H268" s="148"/>
      <c r="I268" s="148"/>
      <c r="J268" s="148"/>
      <c r="K268" s="147"/>
      <c r="L268" s="147"/>
      <c r="M268" s="147"/>
      <c r="N268" s="147"/>
      <c r="O268" s="147"/>
      <c r="P268" s="147"/>
      <c r="Q268" s="147"/>
      <c r="R268" s="147"/>
      <c r="S268" s="148"/>
      <c r="T268" s="149"/>
      <c r="U268" s="151"/>
      <c r="V268" s="152"/>
      <c r="W268" s="148"/>
      <c r="X268" s="27"/>
    </row>
    <row r="269" spans="1:24" s="283" customFormat="1" ht="18" customHeight="1" x14ac:dyDescent="0.25">
      <c r="A269" s="49">
        <v>256</v>
      </c>
      <c r="B269" s="19" t="s">
        <v>603</v>
      </c>
      <c r="C269" s="74">
        <v>2110010093</v>
      </c>
      <c r="D269" s="75" t="s">
        <v>574</v>
      </c>
      <c r="E269" s="76" t="s">
        <v>72</v>
      </c>
      <c r="F269" s="115"/>
      <c r="G269" s="114">
        <v>5</v>
      </c>
      <c r="H269" s="114" t="s">
        <v>604</v>
      </c>
      <c r="I269" s="114" t="s">
        <v>604</v>
      </c>
      <c r="J269" s="114" t="s">
        <v>604</v>
      </c>
      <c r="K269" s="115">
        <f t="shared" si="6"/>
        <v>20</v>
      </c>
      <c r="L269" s="115">
        <v>7</v>
      </c>
      <c r="M269" s="115">
        <v>8</v>
      </c>
      <c r="N269" s="115">
        <v>10</v>
      </c>
      <c r="O269" s="115">
        <v>5</v>
      </c>
      <c r="P269" s="115">
        <v>0</v>
      </c>
      <c r="Q269" s="115">
        <v>15</v>
      </c>
      <c r="R269" s="115">
        <v>5</v>
      </c>
      <c r="S269" s="114">
        <f t="shared" si="7"/>
        <v>1</v>
      </c>
      <c r="T269" s="117">
        <f t="shared" si="8"/>
        <v>71</v>
      </c>
      <c r="U269" s="118" t="str">
        <f t="shared" si="9"/>
        <v>Khá</v>
      </c>
      <c r="V269" s="119" t="s">
        <v>288</v>
      </c>
      <c r="W269" s="114" t="s">
        <v>57</v>
      </c>
      <c r="X269" s="20"/>
    </row>
    <row r="270" spans="1:24" s="283" customFormat="1" ht="18" customHeight="1" x14ac:dyDescent="0.25">
      <c r="A270" s="17">
        <v>257</v>
      </c>
      <c r="B270" s="19" t="s">
        <v>603</v>
      </c>
      <c r="C270" s="74">
        <v>2110010094</v>
      </c>
      <c r="D270" s="75" t="s">
        <v>575</v>
      </c>
      <c r="E270" s="76" t="s">
        <v>72</v>
      </c>
      <c r="F270" s="115"/>
      <c r="G270" s="114" t="s">
        <v>604</v>
      </c>
      <c r="H270" s="114" t="s">
        <v>604</v>
      </c>
      <c r="I270" s="114" t="s">
        <v>604</v>
      </c>
      <c r="J270" s="114" t="s">
        <v>604</v>
      </c>
      <c r="K270" s="115">
        <f t="shared" si="6"/>
        <v>25</v>
      </c>
      <c r="L270" s="115">
        <v>7</v>
      </c>
      <c r="M270" s="115">
        <v>8</v>
      </c>
      <c r="N270" s="115">
        <v>10</v>
      </c>
      <c r="O270" s="115">
        <v>5</v>
      </c>
      <c r="P270" s="115">
        <v>0</v>
      </c>
      <c r="Q270" s="115">
        <v>15</v>
      </c>
      <c r="R270" s="115">
        <v>0</v>
      </c>
      <c r="S270" s="114">
        <f t="shared" si="7"/>
        <v>0</v>
      </c>
      <c r="T270" s="117">
        <f t="shared" si="8"/>
        <v>70</v>
      </c>
      <c r="U270" s="118" t="str">
        <f t="shared" si="9"/>
        <v>Khá</v>
      </c>
      <c r="V270" s="119" t="s">
        <v>576</v>
      </c>
      <c r="W270" s="114" t="s">
        <v>26</v>
      </c>
      <c r="X270" s="30"/>
    </row>
    <row r="271" spans="1:24" s="283" customFormat="1" ht="18" customHeight="1" x14ac:dyDescent="0.25">
      <c r="A271" s="49">
        <v>258</v>
      </c>
      <c r="B271" s="19" t="s">
        <v>603</v>
      </c>
      <c r="C271" s="74">
        <v>2110010095</v>
      </c>
      <c r="D271" s="86" t="s">
        <v>577</v>
      </c>
      <c r="E271" s="104" t="s">
        <v>578</v>
      </c>
      <c r="F271" s="115"/>
      <c r="G271" s="114" t="s">
        <v>604</v>
      </c>
      <c r="H271" s="114" t="s">
        <v>604</v>
      </c>
      <c r="I271" s="114" t="s">
        <v>604</v>
      </c>
      <c r="J271" s="114" t="s">
        <v>604</v>
      </c>
      <c r="K271" s="115">
        <f t="shared" si="6"/>
        <v>25</v>
      </c>
      <c r="L271" s="115">
        <v>7</v>
      </c>
      <c r="M271" s="115">
        <v>8</v>
      </c>
      <c r="N271" s="115">
        <v>10</v>
      </c>
      <c r="O271" s="115">
        <v>5</v>
      </c>
      <c r="P271" s="115">
        <v>0</v>
      </c>
      <c r="Q271" s="115">
        <v>15</v>
      </c>
      <c r="R271" s="115">
        <v>0</v>
      </c>
      <c r="S271" s="114">
        <f t="shared" si="7"/>
        <v>3</v>
      </c>
      <c r="T271" s="117">
        <f t="shared" si="8"/>
        <v>73</v>
      </c>
      <c r="U271" s="118" t="str">
        <f t="shared" si="9"/>
        <v>Khá</v>
      </c>
      <c r="V271" s="119" t="s">
        <v>152</v>
      </c>
      <c r="W271" s="114" t="s">
        <v>29</v>
      </c>
      <c r="X271" s="20"/>
    </row>
    <row r="272" spans="1:24" s="283" customFormat="1" ht="18" customHeight="1" x14ac:dyDescent="0.25">
      <c r="A272" s="23">
        <v>259</v>
      </c>
      <c r="B272" s="23" t="s">
        <v>603</v>
      </c>
      <c r="C272" s="83">
        <v>2110010096</v>
      </c>
      <c r="D272" s="84" t="s">
        <v>579</v>
      </c>
      <c r="E272" s="85" t="s">
        <v>190</v>
      </c>
      <c r="F272" s="147"/>
      <c r="G272" s="148"/>
      <c r="H272" s="148"/>
      <c r="I272" s="148"/>
      <c r="J272" s="148"/>
      <c r="K272" s="147"/>
      <c r="L272" s="147"/>
      <c r="M272" s="147"/>
      <c r="N272" s="147"/>
      <c r="O272" s="147"/>
      <c r="P272" s="147"/>
      <c r="Q272" s="147"/>
      <c r="R272" s="147"/>
      <c r="S272" s="148"/>
      <c r="T272" s="149"/>
      <c r="U272" s="151"/>
      <c r="V272" s="152"/>
      <c r="W272" s="148"/>
      <c r="X272" s="45"/>
    </row>
    <row r="273" spans="1:24" s="283" customFormat="1" ht="18" customHeight="1" x14ac:dyDescent="0.25">
      <c r="A273" s="49">
        <v>260</v>
      </c>
      <c r="B273" s="19" t="s">
        <v>603</v>
      </c>
      <c r="C273" s="74">
        <v>2110010097</v>
      </c>
      <c r="D273" s="75" t="s">
        <v>102</v>
      </c>
      <c r="E273" s="76" t="s">
        <v>422</v>
      </c>
      <c r="F273" s="115"/>
      <c r="G273" s="114" t="s">
        <v>604</v>
      </c>
      <c r="H273" s="114" t="s">
        <v>604</v>
      </c>
      <c r="I273" s="114" t="s">
        <v>604</v>
      </c>
      <c r="J273" s="114" t="s">
        <v>604</v>
      </c>
      <c r="K273" s="115">
        <f t="shared" si="6"/>
        <v>25</v>
      </c>
      <c r="L273" s="115">
        <v>7</v>
      </c>
      <c r="M273" s="115">
        <v>8</v>
      </c>
      <c r="N273" s="115">
        <v>10</v>
      </c>
      <c r="O273" s="115">
        <v>5</v>
      </c>
      <c r="P273" s="115">
        <v>0</v>
      </c>
      <c r="Q273" s="115">
        <v>15</v>
      </c>
      <c r="R273" s="115">
        <v>0</v>
      </c>
      <c r="S273" s="114">
        <f t="shared" si="7"/>
        <v>3</v>
      </c>
      <c r="T273" s="117">
        <f t="shared" si="8"/>
        <v>73</v>
      </c>
      <c r="U273" s="118" t="str">
        <f t="shared" si="9"/>
        <v>Khá</v>
      </c>
      <c r="V273" s="119" t="s">
        <v>580</v>
      </c>
      <c r="W273" s="114" t="s">
        <v>29</v>
      </c>
      <c r="X273" s="20"/>
    </row>
    <row r="274" spans="1:24" s="283" customFormat="1" ht="18" customHeight="1" x14ac:dyDescent="0.25">
      <c r="A274" s="17">
        <v>261</v>
      </c>
      <c r="B274" s="19" t="s">
        <v>603</v>
      </c>
      <c r="C274" s="74">
        <v>2110010098</v>
      </c>
      <c r="D274" s="75" t="s">
        <v>421</v>
      </c>
      <c r="E274" s="76" t="s">
        <v>422</v>
      </c>
      <c r="F274" s="115"/>
      <c r="G274" s="114" t="s">
        <v>604</v>
      </c>
      <c r="H274" s="114" t="s">
        <v>604</v>
      </c>
      <c r="I274" s="114" t="s">
        <v>604</v>
      </c>
      <c r="J274" s="114" t="s">
        <v>604</v>
      </c>
      <c r="K274" s="115">
        <f t="shared" si="6"/>
        <v>25</v>
      </c>
      <c r="L274" s="115">
        <v>7</v>
      </c>
      <c r="M274" s="115">
        <v>8</v>
      </c>
      <c r="N274" s="115">
        <v>10</v>
      </c>
      <c r="O274" s="115">
        <v>5</v>
      </c>
      <c r="P274" s="115">
        <v>0</v>
      </c>
      <c r="Q274" s="115">
        <v>15</v>
      </c>
      <c r="R274" s="115">
        <v>0</v>
      </c>
      <c r="S274" s="114">
        <f t="shared" si="7"/>
        <v>3</v>
      </c>
      <c r="T274" s="117">
        <f t="shared" si="8"/>
        <v>73</v>
      </c>
      <c r="U274" s="118" t="str">
        <f t="shared" si="9"/>
        <v>Khá</v>
      </c>
      <c r="V274" s="119" t="s">
        <v>315</v>
      </c>
      <c r="W274" s="114" t="s">
        <v>29</v>
      </c>
      <c r="X274" s="20"/>
    </row>
    <row r="275" spans="1:24" s="283" customFormat="1" ht="18" customHeight="1" x14ac:dyDescent="0.25">
      <c r="A275" s="49">
        <v>262</v>
      </c>
      <c r="B275" s="19" t="s">
        <v>603</v>
      </c>
      <c r="C275" s="74">
        <v>2110010099</v>
      </c>
      <c r="D275" s="75" t="s">
        <v>581</v>
      </c>
      <c r="E275" s="104" t="s">
        <v>124</v>
      </c>
      <c r="F275" s="115"/>
      <c r="G275" s="114" t="s">
        <v>604</v>
      </c>
      <c r="H275" s="114" t="s">
        <v>604</v>
      </c>
      <c r="I275" s="114" t="s">
        <v>604</v>
      </c>
      <c r="J275" s="114" t="s">
        <v>604</v>
      </c>
      <c r="K275" s="115">
        <f t="shared" si="6"/>
        <v>25</v>
      </c>
      <c r="L275" s="115">
        <v>7</v>
      </c>
      <c r="M275" s="115">
        <v>8</v>
      </c>
      <c r="N275" s="115">
        <v>10</v>
      </c>
      <c r="O275" s="115">
        <v>5</v>
      </c>
      <c r="P275" s="115">
        <v>0</v>
      </c>
      <c r="Q275" s="115">
        <v>15</v>
      </c>
      <c r="R275" s="115">
        <v>0</v>
      </c>
      <c r="S275" s="114">
        <f t="shared" si="7"/>
        <v>0</v>
      </c>
      <c r="T275" s="117">
        <f t="shared" si="8"/>
        <v>70</v>
      </c>
      <c r="U275" s="118" t="str">
        <f t="shared" si="9"/>
        <v>Khá</v>
      </c>
      <c r="V275" s="119" t="s">
        <v>582</v>
      </c>
      <c r="W275" s="114" t="s">
        <v>26</v>
      </c>
      <c r="X275" s="30"/>
    </row>
    <row r="276" spans="1:24" s="283" customFormat="1" ht="18" customHeight="1" x14ac:dyDescent="0.25">
      <c r="A276" s="17">
        <v>263</v>
      </c>
      <c r="B276" s="19" t="s">
        <v>603</v>
      </c>
      <c r="C276" s="74">
        <v>2110010100</v>
      </c>
      <c r="D276" s="75" t="s">
        <v>583</v>
      </c>
      <c r="E276" s="76" t="s">
        <v>73</v>
      </c>
      <c r="F276" s="115"/>
      <c r="G276" s="114" t="s">
        <v>604</v>
      </c>
      <c r="H276" s="114" t="s">
        <v>604</v>
      </c>
      <c r="I276" s="114" t="s">
        <v>604</v>
      </c>
      <c r="J276" s="114" t="s">
        <v>604</v>
      </c>
      <c r="K276" s="115">
        <f t="shared" si="6"/>
        <v>25</v>
      </c>
      <c r="L276" s="115">
        <v>7</v>
      </c>
      <c r="M276" s="115">
        <v>8</v>
      </c>
      <c r="N276" s="115">
        <v>10</v>
      </c>
      <c r="O276" s="115">
        <v>5</v>
      </c>
      <c r="P276" s="115">
        <v>0</v>
      </c>
      <c r="Q276" s="115">
        <v>15</v>
      </c>
      <c r="R276" s="115">
        <v>0</v>
      </c>
      <c r="S276" s="114">
        <f t="shared" si="7"/>
        <v>3</v>
      </c>
      <c r="T276" s="117">
        <f t="shared" si="8"/>
        <v>73</v>
      </c>
      <c r="U276" s="118" t="str">
        <f t="shared" si="9"/>
        <v>Khá</v>
      </c>
      <c r="V276" s="119" t="s">
        <v>472</v>
      </c>
      <c r="W276" s="114" t="s">
        <v>29</v>
      </c>
      <c r="X276" s="30"/>
    </row>
    <row r="277" spans="1:24" s="283" customFormat="1" ht="18" customHeight="1" x14ac:dyDescent="0.25">
      <c r="A277" s="49">
        <v>264</v>
      </c>
      <c r="B277" s="19" t="s">
        <v>603</v>
      </c>
      <c r="C277" s="74">
        <v>2110010101</v>
      </c>
      <c r="D277" s="86" t="s">
        <v>584</v>
      </c>
      <c r="E277" s="104" t="s">
        <v>73</v>
      </c>
      <c r="F277" s="115"/>
      <c r="G277" s="114">
        <v>5</v>
      </c>
      <c r="H277" s="114" t="s">
        <v>604</v>
      </c>
      <c r="I277" s="114" t="s">
        <v>604</v>
      </c>
      <c r="J277" s="114" t="s">
        <v>604</v>
      </c>
      <c r="K277" s="115">
        <f t="shared" si="6"/>
        <v>20</v>
      </c>
      <c r="L277" s="115">
        <v>7</v>
      </c>
      <c r="M277" s="115">
        <v>8</v>
      </c>
      <c r="N277" s="115">
        <v>10</v>
      </c>
      <c r="O277" s="115">
        <v>5</v>
      </c>
      <c r="P277" s="115"/>
      <c r="Q277" s="115">
        <v>15</v>
      </c>
      <c r="R277" s="115">
        <v>0</v>
      </c>
      <c r="S277" s="114">
        <f t="shared" si="7"/>
        <v>3</v>
      </c>
      <c r="T277" s="117">
        <f t="shared" si="8"/>
        <v>68</v>
      </c>
      <c r="U277" s="118" t="str">
        <f t="shared" si="9"/>
        <v>TB</v>
      </c>
      <c r="V277" s="119" t="s">
        <v>220</v>
      </c>
      <c r="W277" s="114" t="s">
        <v>29</v>
      </c>
      <c r="X277" s="20"/>
    </row>
    <row r="278" spans="1:24" s="283" customFormat="1" ht="18" customHeight="1" x14ac:dyDescent="0.25">
      <c r="A278" s="23">
        <v>265</v>
      </c>
      <c r="B278" s="23" t="s">
        <v>603</v>
      </c>
      <c r="C278" s="83">
        <v>2110010102</v>
      </c>
      <c r="D278" s="84" t="s">
        <v>585</v>
      </c>
      <c r="E278" s="85" t="s">
        <v>73</v>
      </c>
      <c r="F278" s="147"/>
      <c r="G278" s="148"/>
      <c r="H278" s="148"/>
      <c r="I278" s="148"/>
      <c r="J278" s="148"/>
      <c r="K278" s="147"/>
      <c r="L278" s="147"/>
      <c r="M278" s="147"/>
      <c r="N278" s="147"/>
      <c r="O278" s="147"/>
      <c r="P278" s="147"/>
      <c r="Q278" s="147"/>
      <c r="R278" s="147"/>
      <c r="S278" s="148"/>
      <c r="T278" s="149"/>
      <c r="U278" s="151"/>
      <c r="V278" s="152"/>
      <c r="W278" s="148"/>
      <c r="X278" s="43"/>
    </row>
    <row r="279" spans="1:24" s="283" customFormat="1" ht="18" customHeight="1" x14ac:dyDescent="0.25">
      <c r="A279" s="17">
        <v>266</v>
      </c>
      <c r="B279" s="19" t="s">
        <v>603</v>
      </c>
      <c r="C279" s="74">
        <v>2110010103</v>
      </c>
      <c r="D279" s="75" t="s">
        <v>586</v>
      </c>
      <c r="E279" s="76" t="s">
        <v>192</v>
      </c>
      <c r="F279" s="115"/>
      <c r="G279" s="114" t="s">
        <v>604</v>
      </c>
      <c r="H279" s="114" t="s">
        <v>604</v>
      </c>
      <c r="I279" s="114" t="s">
        <v>604</v>
      </c>
      <c r="J279" s="114" t="s">
        <v>604</v>
      </c>
      <c r="K279" s="115">
        <f t="shared" si="6"/>
        <v>25</v>
      </c>
      <c r="L279" s="115">
        <v>7</v>
      </c>
      <c r="M279" s="115">
        <v>8</v>
      </c>
      <c r="N279" s="115">
        <v>10</v>
      </c>
      <c r="O279" s="115">
        <v>5</v>
      </c>
      <c r="P279" s="115">
        <v>0</v>
      </c>
      <c r="Q279" s="115">
        <v>15</v>
      </c>
      <c r="R279" s="115">
        <v>5</v>
      </c>
      <c r="S279" s="114">
        <f t="shared" si="7"/>
        <v>1</v>
      </c>
      <c r="T279" s="117">
        <f t="shared" si="8"/>
        <v>76</v>
      </c>
      <c r="U279" s="118" t="str">
        <f t="shared" si="9"/>
        <v>Khá</v>
      </c>
      <c r="V279" s="119" t="s">
        <v>496</v>
      </c>
      <c r="W279" s="114" t="s">
        <v>57</v>
      </c>
      <c r="X279" s="42"/>
    </row>
    <row r="280" spans="1:24" s="283" customFormat="1" ht="18" customHeight="1" x14ac:dyDescent="0.25">
      <c r="A280" s="17">
        <v>267</v>
      </c>
      <c r="B280" s="19" t="s">
        <v>603</v>
      </c>
      <c r="C280" s="74">
        <v>2110010104</v>
      </c>
      <c r="D280" s="75" t="s">
        <v>233</v>
      </c>
      <c r="E280" s="76" t="s">
        <v>192</v>
      </c>
      <c r="F280" s="115"/>
      <c r="G280" s="114">
        <v>5</v>
      </c>
      <c r="H280" s="114" t="s">
        <v>604</v>
      </c>
      <c r="I280" s="114" t="s">
        <v>604</v>
      </c>
      <c r="J280" s="114" t="s">
        <v>604</v>
      </c>
      <c r="K280" s="115">
        <f t="shared" si="6"/>
        <v>20</v>
      </c>
      <c r="L280" s="115">
        <v>7</v>
      </c>
      <c r="M280" s="115">
        <v>8</v>
      </c>
      <c r="N280" s="115">
        <v>10</v>
      </c>
      <c r="O280" s="115">
        <v>5</v>
      </c>
      <c r="P280" s="115">
        <v>0</v>
      </c>
      <c r="Q280" s="115">
        <v>15</v>
      </c>
      <c r="R280" s="115">
        <v>0</v>
      </c>
      <c r="S280" s="114">
        <f t="shared" si="7"/>
        <v>1</v>
      </c>
      <c r="T280" s="117">
        <f t="shared" si="8"/>
        <v>66</v>
      </c>
      <c r="U280" s="118" t="str">
        <f t="shared" si="9"/>
        <v>TB</v>
      </c>
      <c r="V280" s="119" t="s">
        <v>493</v>
      </c>
      <c r="W280" s="114" t="s">
        <v>57</v>
      </c>
      <c r="X280" s="42"/>
    </row>
    <row r="281" spans="1:24" s="283" customFormat="1" ht="18" customHeight="1" x14ac:dyDescent="0.25">
      <c r="A281" s="17">
        <v>268</v>
      </c>
      <c r="B281" s="19" t="s">
        <v>603</v>
      </c>
      <c r="C281" s="74">
        <v>2110010105</v>
      </c>
      <c r="D281" s="75" t="s">
        <v>587</v>
      </c>
      <c r="E281" s="76" t="s">
        <v>553</v>
      </c>
      <c r="F281" s="115"/>
      <c r="G281" s="114">
        <v>5</v>
      </c>
      <c r="H281" s="114" t="s">
        <v>604</v>
      </c>
      <c r="I281" s="114" t="s">
        <v>604</v>
      </c>
      <c r="J281" s="114" t="s">
        <v>604</v>
      </c>
      <c r="K281" s="115">
        <f t="shared" si="6"/>
        <v>20</v>
      </c>
      <c r="L281" s="115">
        <v>7</v>
      </c>
      <c r="M281" s="115">
        <v>8</v>
      </c>
      <c r="N281" s="115">
        <v>10</v>
      </c>
      <c r="O281" s="115">
        <v>5</v>
      </c>
      <c r="P281" s="115">
        <v>0</v>
      </c>
      <c r="Q281" s="115">
        <v>15</v>
      </c>
      <c r="R281" s="115">
        <v>0</v>
      </c>
      <c r="S281" s="114">
        <f t="shared" si="7"/>
        <v>0</v>
      </c>
      <c r="T281" s="117">
        <f t="shared" si="8"/>
        <v>65</v>
      </c>
      <c r="U281" s="118" t="str">
        <f t="shared" si="9"/>
        <v>TB</v>
      </c>
      <c r="V281" s="119" t="s">
        <v>408</v>
      </c>
      <c r="W281" s="114" t="s">
        <v>26</v>
      </c>
      <c r="X281" s="42"/>
    </row>
    <row r="282" spans="1:24" s="283" customFormat="1" ht="18" customHeight="1" x14ac:dyDescent="0.25">
      <c r="A282" s="17">
        <v>269</v>
      </c>
      <c r="B282" s="19" t="s">
        <v>603</v>
      </c>
      <c r="C282" s="74">
        <v>2110010106</v>
      </c>
      <c r="D282" s="75" t="s">
        <v>181</v>
      </c>
      <c r="E282" s="76" t="s">
        <v>114</v>
      </c>
      <c r="F282" s="115"/>
      <c r="G282" s="114" t="s">
        <v>604</v>
      </c>
      <c r="H282" s="114" t="s">
        <v>604</v>
      </c>
      <c r="I282" s="114" t="s">
        <v>604</v>
      </c>
      <c r="J282" s="114" t="s">
        <v>604</v>
      </c>
      <c r="K282" s="115">
        <f t="shared" si="6"/>
        <v>25</v>
      </c>
      <c r="L282" s="115">
        <v>7</v>
      </c>
      <c r="M282" s="115">
        <v>8</v>
      </c>
      <c r="N282" s="115">
        <v>10</v>
      </c>
      <c r="O282" s="115">
        <v>5</v>
      </c>
      <c r="P282" s="115">
        <v>0</v>
      </c>
      <c r="Q282" s="115">
        <v>15</v>
      </c>
      <c r="R282" s="115">
        <v>0</v>
      </c>
      <c r="S282" s="114">
        <f t="shared" si="7"/>
        <v>3</v>
      </c>
      <c r="T282" s="117">
        <f t="shared" si="8"/>
        <v>73</v>
      </c>
      <c r="U282" s="118" t="str">
        <f t="shared" si="9"/>
        <v>Khá</v>
      </c>
      <c r="V282" s="119" t="s">
        <v>246</v>
      </c>
      <c r="W282" s="114" t="s">
        <v>29</v>
      </c>
      <c r="X282" s="42"/>
    </row>
    <row r="283" spans="1:24" s="283" customFormat="1" ht="18" customHeight="1" x14ac:dyDescent="0.25">
      <c r="A283" s="17">
        <v>270</v>
      </c>
      <c r="B283" s="19" t="s">
        <v>603</v>
      </c>
      <c r="C283" s="74">
        <v>2110010107</v>
      </c>
      <c r="D283" s="75" t="s">
        <v>588</v>
      </c>
      <c r="E283" s="76" t="s">
        <v>119</v>
      </c>
      <c r="F283" s="115" t="s">
        <v>300</v>
      </c>
      <c r="G283" s="114" t="s">
        <v>604</v>
      </c>
      <c r="H283" s="114" t="s">
        <v>604</v>
      </c>
      <c r="I283" s="114" t="s">
        <v>604</v>
      </c>
      <c r="J283" s="114" t="s">
        <v>604</v>
      </c>
      <c r="K283" s="115">
        <f t="shared" si="6"/>
        <v>25</v>
      </c>
      <c r="L283" s="115">
        <v>7</v>
      </c>
      <c r="M283" s="115">
        <v>8</v>
      </c>
      <c r="N283" s="115">
        <v>10</v>
      </c>
      <c r="O283" s="115">
        <v>10</v>
      </c>
      <c r="P283" s="115">
        <v>0</v>
      </c>
      <c r="Q283" s="115">
        <v>15</v>
      </c>
      <c r="R283" s="115">
        <v>5</v>
      </c>
      <c r="S283" s="114">
        <f t="shared" si="7"/>
        <v>0</v>
      </c>
      <c r="T283" s="117">
        <f t="shared" si="8"/>
        <v>80</v>
      </c>
      <c r="U283" s="118" t="str">
        <f t="shared" si="9"/>
        <v>Tốt</v>
      </c>
      <c r="V283" s="119" t="s">
        <v>555</v>
      </c>
      <c r="W283" s="114" t="s">
        <v>26</v>
      </c>
      <c r="X283" s="42"/>
    </row>
    <row r="284" spans="1:24" s="283" customFormat="1" ht="18" customHeight="1" x14ac:dyDescent="0.25">
      <c r="A284" s="23">
        <v>271</v>
      </c>
      <c r="B284" s="23" t="s">
        <v>603</v>
      </c>
      <c r="C284" s="77">
        <v>2110010108</v>
      </c>
      <c r="D284" s="78" t="s">
        <v>589</v>
      </c>
      <c r="E284" s="79" t="s">
        <v>92</v>
      </c>
      <c r="F284" s="147"/>
      <c r="G284" s="148"/>
      <c r="H284" s="148"/>
      <c r="I284" s="148"/>
      <c r="J284" s="148"/>
      <c r="K284" s="147">
        <f t="shared" si="6"/>
        <v>25</v>
      </c>
      <c r="L284" s="147"/>
      <c r="M284" s="147"/>
      <c r="N284" s="147"/>
      <c r="O284" s="147"/>
      <c r="P284" s="147"/>
      <c r="Q284" s="147"/>
      <c r="R284" s="147"/>
      <c r="S284" s="148">
        <f t="shared" si="7"/>
        <v>0</v>
      </c>
      <c r="T284" s="149"/>
      <c r="U284" s="151"/>
      <c r="V284" s="152" t="s">
        <v>590</v>
      </c>
      <c r="W284" s="148" t="s">
        <v>26</v>
      </c>
      <c r="X284" s="43"/>
    </row>
    <row r="285" spans="1:24" s="283" customFormat="1" ht="18" customHeight="1" x14ac:dyDescent="0.25">
      <c r="A285" s="23">
        <v>272</v>
      </c>
      <c r="B285" s="23" t="s">
        <v>603</v>
      </c>
      <c r="C285" s="77">
        <v>2110010109</v>
      </c>
      <c r="D285" s="78" t="s">
        <v>591</v>
      </c>
      <c r="E285" s="79" t="s">
        <v>54</v>
      </c>
      <c r="F285" s="147"/>
      <c r="G285" s="148"/>
      <c r="H285" s="148"/>
      <c r="I285" s="148"/>
      <c r="J285" s="148"/>
      <c r="K285" s="147"/>
      <c r="L285" s="147"/>
      <c r="M285" s="147"/>
      <c r="N285" s="147"/>
      <c r="O285" s="147"/>
      <c r="P285" s="147"/>
      <c r="Q285" s="147"/>
      <c r="R285" s="147"/>
      <c r="S285" s="148"/>
      <c r="T285" s="149"/>
      <c r="U285" s="151"/>
      <c r="V285" s="152"/>
      <c r="W285" s="148"/>
      <c r="X285" s="43"/>
    </row>
    <row r="286" spans="1:24" s="283" customFormat="1" ht="18" customHeight="1" x14ac:dyDescent="0.25">
      <c r="A286" s="17">
        <v>273</v>
      </c>
      <c r="B286" s="19" t="s">
        <v>603</v>
      </c>
      <c r="C286" s="74">
        <v>2110010110</v>
      </c>
      <c r="D286" s="75" t="s">
        <v>63</v>
      </c>
      <c r="E286" s="76" t="s">
        <v>358</v>
      </c>
      <c r="F286" s="115"/>
      <c r="G286" s="114">
        <v>5</v>
      </c>
      <c r="H286" s="114" t="s">
        <v>604</v>
      </c>
      <c r="I286" s="114" t="s">
        <v>604</v>
      </c>
      <c r="J286" s="114" t="s">
        <v>604</v>
      </c>
      <c r="K286" s="115">
        <f t="shared" si="6"/>
        <v>20</v>
      </c>
      <c r="L286" s="115">
        <v>7</v>
      </c>
      <c r="M286" s="115">
        <v>8</v>
      </c>
      <c r="N286" s="115">
        <v>10</v>
      </c>
      <c r="O286" s="115">
        <v>5</v>
      </c>
      <c r="P286" s="115"/>
      <c r="Q286" s="115">
        <v>15</v>
      </c>
      <c r="R286" s="115">
        <v>0</v>
      </c>
      <c r="S286" s="114">
        <f t="shared" si="7"/>
        <v>3</v>
      </c>
      <c r="T286" s="117">
        <f t="shared" ref="T286:T299" si="10">SUM(K286:S286)</f>
        <v>68</v>
      </c>
      <c r="U286" s="118" t="str">
        <f t="shared" ref="U286:U299" si="11">IF(T286&gt;=90,"Xuất sắc",IF(T286&gt;=80,"Tốt",IF(T286&gt;=70,"Khá",IF(T286&gt;=50,"TB","Yếu"))))</f>
        <v>TB</v>
      </c>
      <c r="V286" s="119" t="s">
        <v>109</v>
      </c>
      <c r="W286" s="114" t="s">
        <v>29</v>
      </c>
      <c r="X286" s="42"/>
    </row>
    <row r="287" spans="1:24" s="283" customFormat="1" ht="18" customHeight="1" x14ac:dyDescent="0.25">
      <c r="A287" s="17">
        <v>274</v>
      </c>
      <c r="B287" s="19" t="s">
        <v>603</v>
      </c>
      <c r="C287" s="74">
        <v>2110010111</v>
      </c>
      <c r="D287" s="75" t="s">
        <v>162</v>
      </c>
      <c r="E287" s="76" t="s">
        <v>592</v>
      </c>
      <c r="F287" s="115"/>
      <c r="G287" s="114">
        <v>5</v>
      </c>
      <c r="H287" s="114">
        <v>15</v>
      </c>
      <c r="I287" s="114" t="s">
        <v>604</v>
      </c>
      <c r="J287" s="114" t="s">
        <v>604</v>
      </c>
      <c r="K287" s="115">
        <f t="shared" si="6"/>
        <v>5</v>
      </c>
      <c r="L287" s="115">
        <v>7</v>
      </c>
      <c r="M287" s="115">
        <v>8</v>
      </c>
      <c r="N287" s="115">
        <v>10</v>
      </c>
      <c r="O287" s="115">
        <v>5</v>
      </c>
      <c r="P287" s="115">
        <v>0</v>
      </c>
      <c r="Q287" s="115">
        <v>15</v>
      </c>
      <c r="R287" s="115">
        <v>0</v>
      </c>
      <c r="S287" s="114">
        <f t="shared" si="7"/>
        <v>0</v>
      </c>
      <c r="T287" s="117">
        <f t="shared" si="10"/>
        <v>50</v>
      </c>
      <c r="U287" s="118" t="str">
        <f t="shared" si="11"/>
        <v>TB</v>
      </c>
      <c r="V287" s="119"/>
      <c r="W287" s="114"/>
      <c r="X287" s="42"/>
    </row>
    <row r="288" spans="1:24" s="283" customFormat="1" ht="18" customHeight="1" x14ac:dyDescent="0.25">
      <c r="A288" s="23">
        <v>275</v>
      </c>
      <c r="B288" s="23" t="s">
        <v>603</v>
      </c>
      <c r="C288" s="83">
        <v>2110010112</v>
      </c>
      <c r="D288" s="84" t="s">
        <v>593</v>
      </c>
      <c r="E288" s="85" t="s">
        <v>594</v>
      </c>
      <c r="F288" s="147"/>
      <c r="G288" s="148"/>
      <c r="H288" s="148"/>
      <c r="I288" s="148"/>
      <c r="J288" s="148"/>
      <c r="K288" s="147"/>
      <c r="L288" s="147"/>
      <c r="M288" s="147"/>
      <c r="N288" s="147"/>
      <c r="O288" s="147"/>
      <c r="P288" s="147"/>
      <c r="Q288" s="147"/>
      <c r="R288" s="147"/>
      <c r="S288" s="148"/>
      <c r="T288" s="149"/>
      <c r="U288" s="151"/>
      <c r="V288" s="152"/>
      <c r="W288" s="148"/>
      <c r="X288" s="43"/>
    </row>
    <row r="289" spans="1:24" s="283" customFormat="1" ht="18" customHeight="1" x14ac:dyDescent="0.25">
      <c r="A289" s="17">
        <v>276</v>
      </c>
      <c r="B289" s="19" t="s">
        <v>603</v>
      </c>
      <c r="C289" s="74">
        <v>2110010113</v>
      </c>
      <c r="D289" s="75" t="s">
        <v>203</v>
      </c>
      <c r="E289" s="76" t="s">
        <v>113</v>
      </c>
      <c r="F289" s="115"/>
      <c r="G289" s="114">
        <v>5</v>
      </c>
      <c r="H289" s="114" t="s">
        <v>604</v>
      </c>
      <c r="I289" s="114" t="s">
        <v>604</v>
      </c>
      <c r="J289" s="114" t="s">
        <v>604</v>
      </c>
      <c r="K289" s="115">
        <f t="shared" si="6"/>
        <v>20</v>
      </c>
      <c r="L289" s="115">
        <v>7</v>
      </c>
      <c r="M289" s="115">
        <v>8</v>
      </c>
      <c r="N289" s="115">
        <v>10</v>
      </c>
      <c r="O289" s="115">
        <v>5</v>
      </c>
      <c r="P289" s="115">
        <v>0</v>
      </c>
      <c r="Q289" s="115">
        <v>15</v>
      </c>
      <c r="R289" s="115">
        <v>0</v>
      </c>
      <c r="S289" s="114">
        <f t="shared" si="7"/>
        <v>0</v>
      </c>
      <c r="T289" s="117">
        <f t="shared" si="10"/>
        <v>65</v>
      </c>
      <c r="U289" s="118" t="str">
        <f t="shared" si="11"/>
        <v>TB</v>
      </c>
      <c r="V289" s="119" t="s">
        <v>595</v>
      </c>
      <c r="W289" s="114" t="s">
        <v>26</v>
      </c>
      <c r="X289" s="42"/>
    </row>
    <row r="290" spans="1:24" s="283" customFormat="1" ht="18" customHeight="1" x14ac:dyDescent="0.25">
      <c r="A290" s="23">
        <v>277</v>
      </c>
      <c r="B290" s="23" t="s">
        <v>603</v>
      </c>
      <c r="C290" s="77">
        <v>2110010114</v>
      </c>
      <c r="D290" s="78" t="s">
        <v>127</v>
      </c>
      <c r="E290" s="79" t="s">
        <v>187</v>
      </c>
      <c r="F290" s="147"/>
      <c r="G290" s="148"/>
      <c r="H290" s="148"/>
      <c r="I290" s="148"/>
      <c r="J290" s="148"/>
      <c r="K290" s="147"/>
      <c r="L290" s="147"/>
      <c r="M290" s="147"/>
      <c r="N290" s="147"/>
      <c r="O290" s="147"/>
      <c r="P290" s="147"/>
      <c r="Q290" s="147"/>
      <c r="R290" s="147"/>
      <c r="S290" s="148"/>
      <c r="T290" s="149"/>
      <c r="U290" s="151"/>
      <c r="V290" s="152"/>
      <c r="W290" s="148"/>
      <c r="X290" s="43"/>
    </row>
    <row r="291" spans="1:24" s="283" customFormat="1" ht="18" customHeight="1" x14ac:dyDescent="0.25">
      <c r="A291" s="17">
        <v>278</v>
      </c>
      <c r="B291" s="19" t="s">
        <v>603</v>
      </c>
      <c r="C291" s="74">
        <v>2110010115</v>
      </c>
      <c r="D291" s="75" t="s">
        <v>141</v>
      </c>
      <c r="E291" s="76" t="s">
        <v>67</v>
      </c>
      <c r="F291" s="115"/>
      <c r="G291" s="114" t="s">
        <v>604</v>
      </c>
      <c r="H291" s="114" t="s">
        <v>604</v>
      </c>
      <c r="I291" s="114" t="s">
        <v>604</v>
      </c>
      <c r="J291" s="114" t="s">
        <v>604</v>
      </c>
      <c r="K291" s="115">
        <f t="shared" si="6"/>
        <v>25</v>
      </c>
      <c r="L291" s="115">
        <v>7</v>
      </c>
      <c r="M291" s="115">
        <v>8</v>
      </c>
      <c r="N291" s="115">
        <v>10</v>
      </c>
      <c r="O291" s="115">
        <v>5</v>
      </c>
      <c r="P291" s="115">
        <v>0</v>
      </c>
      <c r="Q291" s="115">
        <v>15</v>
      </c>
      <c r="R291" s="115">
        <v>0</v>
      </c>
      <c r="S291" s="114">
        <f t="shared" si="7"/>
        <v>1</v>
      </c>
      <c r="T291" s="117">
        <f t="shared" si="10"/>
        <v>71</v>
      </c>
      <c r="U291" s="118" t="str">
        <f t="shared" si="11"/>
        <v>Khá</v>
      </c>
      <c r="V291" s="119" t="s">
        <v>303</v>
      </c>
      <c r="W291" s="114" t="s">
        <v>57</v>
      </c>
      <c r="X291" s="42"/>
    </row>
    <row r="292" spans="1:24" s="283" customFormat="1" ht="18" customHeight="1" x14ac:dyDescent="0.25">
      <c r="A292" s="17">
        <v>279</v>
      </c>
      <c r="B292" s="19" t="s">
        <v>603</v>
      </c>
      <c r="C292" s="74">
        <v>2110010116</v>
      </c>
      <c r="D292" s="75" t="s">
        <v>596</v>
      </c>
      <c r="E292" s="76" t="s">
        <v>228</v>
      </c>
      <c r="F292" s="115"/>
      <c r="G292" s="114" t="s">
        <v>604</v>
      </c>
      <c r="H292" s="114" t="s">
        <v>604</v>
      </c>
      <c r="I292" s="114" t="s">
        <v>604</v>
      </c>
      <c r="J292" s="114" t="s">
        <v>604</v>
      </c>
      <c r="K292" s="115">
        <f t="shared" si="6"/>
        <v>25</v>
      </c>
      <c r="L292" s="115">
        <v>7</v>
      </c>
      <c r="M292" s="115">
        <v>8</v>
      </c>
      <c r="N292" s="115">
        <v>10</v>
      </c>
      <c r="O292" s="115">
        <v>5</v>
      </c>
      <c r="P292" s="115">
        <v>8</v>
      </c>
      <c r="Q292" s="115">
        <v>15</v>
      </c>
      <c r="R292" s="115">
        <v>0</v>
      </c>
      <c r="S292" s="114">
        <f t="shared" si="7"/>
        <v>1</v>
      </c>
      <c r="T292" s="117">
        <f t="shared" si="10"/>
        <v>79</v>
      </c>
      <c r="U292" s="118" t="str">
        <f t="shared" si="11"/>
        <v>Khá</v>
      </c>
      <c r="V292" s="119" t="s">
        <v>288</v>
      </c>
      <c r="W292" s="114" t="s">
        <v>57</v>
      </c>
      <c r="X292" s="42"/>
    </row>
    <row r="293" spans="1:24" s="283" customFormat="1" ht="18" customHeight="1" x14ac:dyDescent="0.25">
      <c r="A293" s="23">
        <v>280</v>
      </c>
      <c r="B293" s="23" t="s">
        <v>603</v>
      </c>
      <c r="C293" s="77">
        <v>2110010117</v>
      </c>
      <c r="D293" s="78" t="s">
        <v>94</v>
      </c>
      <c r="E293" s="79" t="s">
        <v>597</v>
      </c>
      <c r="F293" s="147"/>
      <c r="G293" s="148"/>
      <c r="H293" s="148"/>
      <c r="I293" s="148"/>
      <c r="J293" s="148"/>
      <c r="K293" s="147"/>
      <c r="L293" s="147"/>
      <c r="M293" s="147"/>
      <c r="N293" s="147"/>
      <c r="O293" s="147"/>
      <c r="P293" s="147"/>
      <c r="Q293" s="147"/>
      <c r="R293" s="147"/>
      <c r="S293" s="148"/>
      <c r="T293" s="149"/>
      <c r="U293" s="151"/>
      <c r="V293" s="152"/>
      <c r="W293" s="148"/>
      <c r="X293" s="43"/>
    </row>
    <row r="294" spans="1:24" s="283" customFormat="1" ht="18" customHeight="1" x14ac:dyDescent="0.25">
      <c r="A294" s="17">
        <v>281</v>
      </c>
      <c r="B294" s="19" t="s">
        <v>603</v>
      </c>
      <c r="C294" s="74">
        <v>2110010118</v>
      </c>
      <c r="D294" s="75" t="s">
        <v>598</v>
      </c>
      <c r="E294" s="76" t="s">
        <v>117</v>
      </c>
      <c r="F294" s="115"/>
      <c r="G294" s="114">
        <v>5</v>
      </c>
      <c r="H294" s="114" t="s">
        <v>604</v>
      </c>
      <c r="I294" s="114" t="s">
        <v>604</v>
      </c>
      <c r="J294" s="114" t="s">
        <v>604</v>
      </c>
      <c r="K294" s="115">
        <f t="shared" si="6"/>
        <v>20</v>
      </c>
      <c r="L294" s="115">
        <v>7</v>
      </c>
      <c r="M294" s="115">
        <v>8</v>
      </c>
      <c r="N294" s="115">
        <v>10</v>
      </c>
      <c r="O294" s="115">
        <v>5</v>
      </c>
      <c r="P294" s="115"/>
      <c r="Q294" s="115">
        <v>15</v>
      </c>
      <c r="R294" s="115">
        <v>0</v>
      </c>
      <c r="S294" s="114">
        <f t="shared" si="7"/>
        <v>3</v>
      </c>
      <c r="T294" s="117">
        <f t="shared" si="10"/>
        <v>68</v>
      </c>
      <c r="U294" s="118" t="str">
        <f t="shared" si="11"/>
        <v>TB</v>
      </c>
      <c r="V294" s="119" t="s">
        <v>580</v>
      </c>
      <c r="W294" s="114" t="s">
        <v>29</v>
      </c>
      <c r="X294" s="42"/>
    </row>
    <row r="295" spans="1:24" s="283" customFormat="1" ht="18" customHeight="1" x14ac:dyDescent="0.2">
      <c r="A295" s="17">
        <v>282</v>
      </c>
      <c r="B295" s="19" t="s">
        <v>603</v>
      </c>
      <c r="C295" s="74">
        <v>2110010119</v>
      </c>
      <c r="D295" s="75" t="s">
        <v>599</v>
      </c>
      <c r="E295" s="76" t="s">
        <v>191</v>
      </c>
      <c r="F295" s="115"/>
      <c r="G295" s="114" t="s">
        <v>604</v>
      </c>
      <c r="H295" s="114" t="s">
        <v>604</v>
      </c>
      <c r="I295" s="114" t="s">
        <v>604</v>
      </c>
      <c r="J295" s="114" t="s">
        <v>604</v>
      </c>
      <c r="K295" s="115">
        <f t="shared" si="6"/>
        <v>25</v>
      </c>
      <c r="L295" s="115">
        <v>7</v>
      </c>
      <c r="M295" s="115">
        <v>8</v>
      </c>
      <c r="N295" s="115">
        <v>10</v>
      </c>
      <c r="O295" s="115">
        <v>5</v>
      </c>
      <c r="P295" s="115"/>
      <c r="Q295" s="115">
        <v>15</v>
      </c>
      <c r="R295" s="115">
        <v>0</v>
      </c>
      <c r="S295" s="114">
        <f t="shared" si="7"/>
        <v>3</v>
      </c>
      <c r="T295" s="117">
        <f t="shared" si="10"/>
        <v>73</v>
      </c>
      <c r="U295" s="126" t="str">
        <f t="shared" si="11"/>
        <v>Khá</v>
      </c>
      <c r="V295" s="267" t="s">
        <v>218</v>
      </c>
      <c r="W295" s="114" t="s">
        <v>29</v>
      </c>
      <c r="X295" s="42"/>
    </row>
    <row r="296" spans="1:24" s="283" customFormat="1" ht="18" customHeight="1" x14ac:dyDescent="0.2">
      <c r="A296" s="23">
        <v>283</v>
      </c>
      <c r="B296" s="23" t="s">
        <v>603</v>
      </c>
      <c r="C296" s="93">
        <v>2110010120</v>
      </c>
      <c r="D296" s="94" t="s">
        <v>600</v>
      </c>
      <c r="E296" s="95" t="s">
        <v>156</v>
      </c>
      <c r="F296" s="147"/>
      <c r="G296" s="148"/>
      <c r="H296" s="148"/>
      <c r="I296" s="148"/>
      <c r="J296" s="148"/>
      <c r="K296" s="147"/>
      <c r="L296" s="147"/>
      <c r="M296" s="147"/>
      <c r="N296" s="147"/>
      <c r="O296" s="147"/>
      <c r="P296" s="147"/>
      <c r="Q296" s="147"/>
      <c r="R296" s="147"/>
      <c r="S296" s="148"/>
      <c r="T296" s="149"/>
      <c r="U296" s="150"/>
      <c r="V296" s="268"/>
      <c r="W296" s="148"/>
      <c r="X296" s="43"/>
    </row>
    <row r="297" spans="1:24" s="283" customFormat="1" ht="18" customHeight="1" x14ac:dyDescent="0.2">
      <c r="A297" s="23">
        <v>284</v>
      </c>
      <c r="B297" s="23" t="s">
        <v>603</v>
      </c>
      <c r="C297" s="77">
        <v>2110010121</v>
      </c>
      <c r="D297" s="78" t="s">
        <v>601</v>
      </c>
      <c r="E297" s="79" t="s">
        <v>138</v>
      </c>
      <c r="F297" s="147"/>
      <c r="G297" s="148"/>
      <c r="H297" s="148"/>
      <c r="I297" s="148"/>
      <c r="J297" s="148"/>
      <c r="K297" s="147"/>
      <c r="L297" s="147"/>
      <c r="M297" s="147"/>
      <c r="N297" s="147"/>
      <c r="O297" s="147"/>
      <c r="P297" s="147"/>
      <c r="Q297" s="147"/>
      <c r="R297" s="147"/>
      <c r="S297" s="148"/>
      <c r="T297" s="149"/>
      <c r="U297" s="150"/>
      <c r="V297" s="268"/>
      <c r="W297" s="148"/>
      <c r="X297" s="43"/>
    </row>
    <row r="298" spans="1:24" s="283" customFormat="1" ht="18" customHeight="1" x14ac:dyDescent="0.2">
      <c r="A298" s="23">
        <v>285</v>
      </c>
      <c r="B298" s="127" t="s">
        <v>603</v>
      </c>
      <c r="C298" s="128">
        <v>2110010122</v>
      </c>
      <c r="D298" s="129" t="s">
        <v>602</v>
      </c>
      <c r="E298" s="130" t="s">
        <v>66</v>
      </c>
      <c r="F298" s="147"/>
      <c r="G298" s="148"/>
      <c r="H298" s="148"/>
      <c r="I298" s="148"/>
      <c r="J298" s="148"/>
      <c r="K298" s="147"/>
      <c r="L298" s="147"/>
      <c r="M298" s="147"/>
      <c r="N298" s="147"/>
      <c r="O298" s="147"/>
      <c r="P298" s="147"/>
      <c r="Q298" s="147"/>
      <c r="R298" s="147"/>
      <c r="S298" s="148"/>
      <c r="T298" s="149"/>
      <c r="U298" s="150"/>
      <c r="V298" s="268"/>
      <c r="W298" s="148"/>
      <c r="X298" s="43"/>
    </row>
    <row r="299" spans="1:24" s="283" customFormat="1" ht="18" customHeight="1" thickBot="1" x14ac:dyDescent="0.3">
      <c r="A299" s="53">
        <v>286</v>
      </c>
      <c r="B299" s="47" t="s">
        <v>603</v>
      </c>
      <c r="C299" s="47">
        <v>2110010123</v>
      </c>
      <c r="D299" s="156" t="s">
        <v>204</v>
      </c>
      <c r="E299" s="157" t="s">
        <v>217</v>
      </c>
      <c r="F299" s="158"/>
      <c r="G299" s="159" t="s">
        <v>604</v>
      </c>
      <c r="H299" s="159" t="s">
        <v>604</v>
      </c>
      <c r="I299" s="159" t="s">
        <v>604</v>
      </c>
      <c r="J299" s="159" t="s">
        <v>604</v>
      </c>
      <c r="K299" s="158">
        <f t="shared" si="6"/>
        <v>25</v>
      </c>
      <c r="L299" s="158">
        <v>7</v>
      </c>
      <c r="M299" s="158">
        <v>8</v>
      </c>
      <c r="N299" s="158">
        <v>10</v>
      </c>
      <c r="O299" s="158">
        <v>5</v>
      </c>
      <c r="P299" s="158">
        <v>0</v>
      </c>
      <c r="Q299" s="158">
        <v>15</v>
      </c>
      <c r="R299" s="158">
        <v>0</v>
      </c>
      <c r="S299" s="159">
        <f t="shared" si="7"/>
        <v>1</v>
      </c>
      <c r="T299" s="160">
        <f t="shared" si="10"/>
        <v>71</v>
      </c>
      <c r="U299" s="161" t="str">
        <f t="shared" si="11"/>
        <v>Khá</v>
      </c>
      <c r="V299" s="158" t="s">
        <v>205</v>
      </c>
      <c r="W299" s="158" t="s">
        <v>57</v>
      </c>
      <c r="X299" s="162"/>
    </row>
    <row r="300" spans="1:24" s="283" customFormat="1" ht="18" customHeight="1" x14ac:dyDescent="0.25">
      <c r="A300" s="153">
        <v>287</v>
      </c>
      <c r="B300" s="30" t="s">
        <v>685</v>
      </c>
      <c r="C300" s="74">
        <v>2110070001</v>
      </c>
      <c r="D300" s="75" t="s">
        <v>605</v>
      </c>
      <c r="E300" s="76" t="s">
        <v>223</v>
      </c>
      <c r="F300" s="30"/>
      <c r="G300" s="30"/>
      <c r="H300" s="30" t="s">
        <v>604</v>
      </c>
      <c r="I300" s="30"/>
      <c r="J300" s="30"/>
      <c r="K300" s="30">
        <v>23</v>
      </c>
      <c r="L300" s="30">
        <v>7</v>
      </c>
      <c r="M300" s="30">
        <v>4</v>
      </c>
      <c r="N300" s="30">
        <v>10</v>
      </c>
      <c r="O300" s="20">
        <v>5</v>
      </c>
      <c r="P300" s="30"/>
      <c r="Q300" s="30">
        <v>15</v>
      </c>
      <c r="R300" s="34"/>
      <c r="S300" s="20"/>
      <c r="T300" s="29">
        <f>SUM(K300:S300)</f>
        <v>64</v>
      </c>
      <c r="U300" s="20" t="str">
        <f>IF(T300&gt;=90,"Xuất sắc",IF(T300&gt;=80,"Tốt",IF(T300&gt;=70,"Khá",IF(T300&gt;=50,"TB","Yếu"))))</f>
        <v>TB</v>
      </c>
      <c r="V300" s="46" t="s">
        <v>606</v>
      </c>
      <c r="W300" s="20" t="s">
        <v>26</v>
      </c>
      <c r="X300" s="155"/>
    </row>
    <row r="301" spans="1:24" s="283" customFormat="1" ht="18" customHeight="1" x14ac:dyDescent="0.25">
      <c r="A301" s="17">
        <v>288</v>
      </c>
      <c r="B301" s="30" t="s">
        <v>685</v>
      </c>
      <c r="C301" s="74">
        <v>2110070002</v>
      </c>
      <c r="D301" s="75" t="s">
        <v>525</v>
      </c>
      <c r="E301" s="76" t="s">
        <v>64</v>
      </c>
      <c r="F301" s="30" t="s">
        <v>182</v>
      </c>
      <c r="G301" s="30"/>
      <c r="H301" s="30" t="s">
        <v>604</v>
      </c>
      <c r="I301" s="30"/>
      <c r="J301" s="30"/>
      <c r="K301" s="30">
        <v>25</v>
      </c>
      <c r="L301" s="30">
        <v>7</v>
      </c>
      <c r="M301" s="30">
        <v>8</v>
      </c>
      <c r="N301" s="30">
        <v>10</v>
      </c>
      <c r="O301" s="30">
        <v>10</v>
      </c>
      <c r="P301" s="30"/>
      <c r="Q301" s="30">
        <v>15</v>
      </c>
      <c r="R301" s="30"/>
      <c r="S301" s="20">
        <f t="shared" ref="S301:S360" si="12">IF(W301="Xuất sắc",5,IF(W301="Giỏi",4,IF(W301="Khá",3,IF(W301="TB",1,0))))</f>
        <v>3</v>
      </c>
      <c r="T301" s="29">
        <f t="shared" ref="T301:T363" si="13">SUM(K301:S301)</f>
        <v>78</v>
      </c>
      <c r="U301" s="20" t="str">
        <f t="shared" ref="U301:U363" si="14">IF(T301&gt;=90,"Xuất sắc",IF(T301&gt;=80,"Tốt",IF(T301&gt;=70,"Khá",IF(T301&gt;=50,"TB","Yếu"))))</f>
        <v>Khá</v>
      </c>
      <c r="V301" s="46" t="s">
        <v>170</v>
      </c>
      <c r="W301" s="20" t="s">
        <v>29</v>
      </c>
      <c r="X301" s="42"/>
    </row>
    <row r="302" spans="1:24" s="283" customFormat="1" ht="18" customHeight="1" x14ac:dyDescent="0.25">
      <c r="A302" s="17">
        <v>289</v>
      </c>
      <c r="B302" s="30" t="s">
        <v>685</v>
      </c>
      <c r="C302" s="74">
        <v>2110070003</v>
      </c>
      <c r="D302" s="75" t="s">
        <v>607</v>
      </c>
      <c r="E302" s="76" t="s">
        <v>608</v>
      </c>
      <c r="F302" s="30" t="s">
        <v>123</v>
      </c>
      <c r="G302" s="30"/>
      <c r="H302" s="30" t="s">
        <v>604</v>
      </c>
      <c r="I302" s="30"/>
      <c r="J302" s="30"/>
      <c r="K302" s="30">
        <v>25</v>
      </c>
      <c r="L302" s="30">
        <v>7</v>
      </c>
      <c r="M302" s="30">
        <v>8</v>
      </c>
      <c r="N302" s="30">
        <v>10</v>
      </c>
      <c r="O302" s="30">
        <v>10</v>
      </c>
      <c r="P302" s="30">
        <v>10</v>
      </c>
      <c r="Q302" s="30">
        <v>15</v>
      </c>
      <c r="R302" s="30">
        <v>5</v>
      </c>
      <c r="S302" s="20">
        <f t="shared" si="12"/>
        <v>3</v>
      </c>
      <c r="T302" s="29">
        <f t="shared" si="13"/>
        <v>93</v>
      </c>
      <c r="U302" s="20" t="str">
        <f t="shared" si="14"/>
        <v>Xuất sắc</v>
      </c>
      <c r="V302" s="46" t="s">
        <v>609</v>
      </c>
      <c r="W302" s="20" t="s">
        <v>29</v>
      </c>
      <c r="X302" s="42"/>
    </row>
    <row r="303" spans="1:24" s="283" customFormat="1" ht="18" customHeight="1" x14ac:dyDescent="0.25">
      <c r="A303" s="17">
        <v>290</v>
      </c>
      <c r="B303" s="30" t="s">
        <v>685</v>
      </c>
      <c r="C303" s="74">
        <v>2110070004</v>
      </c>
      <c r="D303" s="75" t="s">
        <v>325</v>
      </c>
      <c r="E303" s="76" t="s">
        <v>610</v>
      </c>
      <c r="F303" s="20" t="s">
        <v>126</v>
      </c>
      <c r="G303" s="30"/>
      <c r="H303" s="30" t="s">
        <v>604</v>
      </c>
      <c r="I303" s="30"/>
      <c r="J303" s="30"/>
      <c r="K303" s="30">
        <v>23</v>
      </c>
      <c r="L303" s="30">
        <v>7</v>
      </c>
      <c r="M303" s="30">
        <v>8</v>
      </c>
      <c r="N303" s="30">
        <v>10</v>
      </c>
      <c r="O303" s="30">
        <v>10</v>
      </c>
      <c r="P303" s="30">
        <v>10</v>
      </c>
      <c r="Q303" s="30">
        <v>15</v>
      </c>
      <c r="R303" s="30"/>
      <c r="S303" s="20"/>
      <c r="T303" s="29">
        <f t="shared" si="13"/>
        <v>83</v>
      </c>
      <c r="U303" s="20" t="str">
        <f t="shared" si="14"/>
        <v>Tốt</v>
      </c>
      <c r="V303" s="46" t="s">
        <v>151</v>
      </c>
      <c r="W303" s="20" t="s">
        <v>26</v>
      </c>
      <c r="X303" s="42"/>
    </row>
    <row r="304" spans="1:24" s="283" customFormat="1" ht="18" customHeight="1" x14ac:dyDescent="0.25">
      <c r="A304" s="17">
        <v>291</v>
      </c>
      <c r="B304" s="30" t="s">
        <v>685</v>
      </c>
      <c r="C304" s="74">
        <v>2110070005</v>
      </c>
      <c r="D304" s="75" t="s">
        <v>611</v>
      </c>
      <c r="E304" s="76" t="s">
        <v>64</v>
      </c>
      <c r="F304" s="30"/>
      <c r="G304" s="30">
        <v>5</v>
      </c>
      <c r="H304" s="30" t="s">
        <v>604</v>
      </c>
      <c r="I304" s="30"/>
      <c r="J304" s="30"/>
      <c r="K304" s="30">
        <v>20</v>
      </c>
      <c r="L304" s="30">
        <v>7</v>
      </c>
      <c r="M304" s="30">
        <v>4</v>
      </c>
      <c r="N304" s="30">
        <v>10</v>
      </c>
      <c r="O304" s="30">
        <v>5</v>
      </c>
      <c r="P304" s="30"/>
      <c r="Q304" s="30">
        <v>15</v>
      </c>
      <c r="R304" s="30"/>
      <c r="S304" s="20"/>
      <c r="T304" s="29">
        <f t="shared" si="13"/>
        <v>61</v>
      </c>
      <c r="U304" s="20" t="str">
        <f t="shared" si="14"/>
        <v>TB</v>
      </c>
      <c r="V304" s="46" t="s">
        <v>245</v>
      </c>
      <c r="W304" s="20" t="s">
        <v>26</v>
      </c>
      <c r="X304" s="42"/>
    </row>
    <row r="305" spans="1:24" s="283" customFormat="1" ht="18" customHeight="1" x14ac:dyDescent="0.25">
      <c r="A305" s="23">
        <v>292</v>
      </c>
      <c r="B305" s="45" t="s">
        <v>685</v>
      </c>
      <c r="C305" s="77">
        <v>2110070006</v>
      </c>
      <c r="D305" s="78" t="s">
        <v>262</v>
      </c>
      <c r="E305" s="79" t="s">
        <v>49</v>
      </c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27"/>
      <c r="T305" s="28"/>
      <c r="U305" s="27"/>
      <c r="V305" s="44"/>
      <c r="W305" s="27"/>
      <c r="X305" s="43"/>
    </row>
    <row r="306" spans="1:24" s="283" customFormat="1" ht="18" customHeight="1" x14ac:dyDescent="0.25">
      <c r="A306" s="17">
        <v>293</v>
      </c>
      <c r="B306" s="30" t="s">
        <v>685</v>
      </c>
      <c r="C306" s="74">
        <v>2110070007</v>
      </c>
      <c r="D306" s="75" t="s">
        <v>612</v>
      </c>
      <c r="E306" s="76" t="s">
        <v>41</v>
      </c>
      <c r="F306" s="30"/>
      <c r="G306" s="30">
        <v>5</v>
      </c>
      <c r="H306" s="30">
        <v>15</v>
      </c>
      <c r="I306" s="30"/>
      <c r="J306" s="30"/>
      <c r="K306" s="30">
        <v>0</v>
      </c>
      <c r="L306" s="30">
        <v>7</v>
      </c>
      <c r="M306" s="30">
        <v>4</v>
      </c>
      <c r="N306" s="30">
        <v>10</v>
      </c>
      <c r="O306" s="30">
        <v>5</v>
      </c>
      <c r="P306" s="30"/>
      <c r="Q306" s="30">
        <v>15</v>
      </c>
      <c r="R306" s="30"/>
      <c r="S306" s="20"/>
      <c r="T306" s="29">
        <f t="shared" si="13"/>
        <v>41</v>
      </c>
      <c r="U306" s="20" t="str">
        <f t="shared" si="14"/>
        <v>Yếu</v>
      </c>
      <c r="V306" s="46" t="s">
        <v>236</v>
      </c>
      <c r="W306" s="20" t="s">
        <v>26</v>
      </c>
      <c r="X306" s="42"/>
    </row>
    <row r="307" spans="1:24" s="283" customFormat="1" ht="18" customHeight="1" x14ac:dyDescent="0.25">
      <c r="A307" s="17">
        <v>294</v>
      </c>
      <c r="B307" s="30" t="s">
        <v>685</v>
      </c>
      <c r="C307" s="74">
        <v>2110070008</v>
      </c>
      <c r="D307" s="75" t="s">
        <v>613</v>
      </c>
      <c r="E307" s="76" t="s">
        <v>41</v>
      </c>
      <c r="F307" s="30"/>
      <c r="G307" s="30"/>
      <c r="H307" s="30" t="s">
        <v>604</v>
      </c>
      <c r="I307" s="30"/>
      <c r="J307" s="30"/>
      <c r="K307" s="30">
        <v>25</v>
      </c>
      <c r="L307" s="30">
        <v>7</v>
      </c>
      <c r="M307" s="30">
        <v>4</v>
      </c>
      <c r="N307" s="30">
        <v>10</v>
      </c>
      <c r="O307" s="30">
        <v>5</v>
      </c>
      <c r="P307" s="30"/>
      <c r="Q307" s="30">
        <v>15</v>
      </c>
      <c r="R307" s="30"/>
      <c r="S307" s="20">
        <f t="shared" si="12"/>
        <v>3</v>
      </c>
      <c r="T307" s="29">
        <f t="shared" si="13"/>
        <v>69</v>
      </c>
      <c r="U307" s="20" t="str">
        <f t="shared" si="14"/>
        <v>TB</v>
      </c>
      <c r="V307" s="46" t="s">
        <v>238</v>
      </c>
      <c r="W307" s="20" t="s">
        <v>29</v>
      </c>
      <c r="X307" s="42"/>
    </row>
    <row r="308" spans="1:24" s="283" customFormat="1" ht="18" customHeight="1" x14ac:dyDescent="0.25">
      <c r="A308" s="17">
        <v>295</v>
      </c>
      <c r="B308" s="30" t="s">
        <v>685</v>
      </c>
      <c r="C308" s="74">
        <v>2110070009</v>
      </c>
      <c r="D308" s="75" t="s">
        <v>614</v>
      </c>
      <c r="E308" s="76" t="s">
        <v>41</v>
      </c>
      <c r="F308" s="30"/>
      <c r="G308" s="30"/>
      <c r="H308" s="30" t="s">
        <v>604</v>
      </c>
      <c r="I308" s="30"/>
      <c r="J308" s="30"/>
      <c r="K308" s="30">
        <v>25</v>
      </c>
      <c r="L308" s="30">
        <v>7</v>
      </c>
      <c r="M308" s="30">
        <v>4</v>
      </c>
      <c r="N308" s="30">
        <v>10</v>
      </c>
      <c r="O308" s="30">
        <v>5</v>
      </c>
      <c r="P308" s="30"/>
      <c r="Q308" s="30">
        <v>15</v>
      </c>
      <c r="R308" s="30"/>
      <c r="S308" s="20"/>
      <c r="T308" s="29">
        <f t="shared" si="13"/>
        <v>66</v>
      </c>
      <c r="U308" s="20" t="str">
        <f t="shared" si="14"/>
        <v>TB</v>
      </c>
      <c r="V308" s="46" t="s">
        <v>615</v>
      </c>
      <c r="W308" s="20" t="s">
        <v>26</v>
      </c>
      <c r="X308" s="42"/>
    </row>
    <row r="309" spans="1:24" s="283" customFormat="1" ht="18" customHeight="1" x14ac:dyDescent="0.25">
      <c r="A309" s="17">
        <v>296</v>
      </c>
      <c r="B309" s="30" t="s">
        <v>685</v>
      </c>
      <c r="C309" s="74">
        <v>2110070010</v>
      </c>
      <c r="D309" s="75" t="s">
        <v>369</v>
      </c>
      <c r="E309" s="76" t="s">
        <v>616</v>
      </c>
      <c r="F309" s="30"/>
      <c r="G309" s="30"/>
      <c r="H309" s="30" t="s">
        <v>604</v>
      </c>
      <c r="I309" s="30"/>
      <c r="J309" s="30"/>
      <c r="K309" s="30">
        <v>25</v>
      </c>
      <c r="L309" s="30">
        <v>7</v>
      </c>
      <c r="M309" s="30">
        <v>8</v>
      </c>
      <c r="N309" s="30">
        <v>10</v>
      </c>
      <c r="O309" s="30">
        <v>5</v>
      </c>
      <c r="P309" s="30"/>
      <c r="Q309" s="30">
        <v>15</v>
      </c>
      <c r="R309" s="30">
        <v>5</v>
      </c>
      <c r="S309" s="20">
        <f t="shared" si="12"/>
        <v>3</v>
      </c>
      <c r="T309" s="29">
        <f t="shared" si="13"/>
        <v>78</v>
      </c>
      <c r="U309" s="20" t="str">
        <f t="shared" si="14"/>
        <v>Khá</v>
      </c>
      <c r="V309" s="46" t="s">
        <v>93</v>
      </c>
      <c r="W309" s="20" t="s">
        <v>29</v>
      </c>
      <c r="X309" s="42"/>
    </row>
    <row r="310" spans="1:24" s="283" customFormat="1" ht="18" customHeight="1" x14ac:dyDescent="0.25">
      <c r="A310" s="17">
        <v>297</v>
      </c>
      <c r="B310" s="30" t="s">
        <v>685</v>
      </c>
      <c r="C310" s="74">
        <v>2110070011</v>
      </c>
      <c r="D310" s="75" t="s">
        <v>233</v>
      </c>
      <c r="E310" s="76" t="s">
        <v>78</v>
      </c>
      <c r="F310" s="30"/>
      <c r="G310" s="30"/>
      <c r="H310" s="30" t="s">
        <v>604</v>
      </c>
      <c r="I310" s="30"/>
      <c r="J310" s="30"/>
      <c r="K310" s="30">
        <v>25</v>
      </c>
      <c r="L310" s="30">
        <v>7</v>
      </c>
      <c r="M310" s="30">
        <v>4</v>
      </c>
      <c r="N310" s="30">
        <v>10</v>
      </c>
      <c r="O310" s="30">
        <v>5</v>
      </c>
      <c r="P310" s="30"/>
      <c r="Q310" s="30">
        <v>15</v>
      </c>
      <c r="R310" s="30"/>
      <c r="S310" s="20">
        <f t="shared" si="12"/>
        <v>3</v>
      </c>
      <c r="T310" s="29">
        <f t="shared" si="13"/>
        <v>69</v>
      </c>
      <c r="U310" s="20" t="str">
        <f t="shared" si="14"/>
        <v>TB</v>
      </c>
      <c r="V310" s="46" t="s">
        <v>93</v>
      </c>
      <c r="W310" s="20" t="s">
        <v>29</v>
      </c>
      <c r="X310" s="42"/>
    </row>
    <row r="311" spans="1:24" s="283" customFormat="1" ht="18" customHeight="1" x14ac:dyDescent="0.25">
      <c r="A311" s="17">
        <v>298</v>
      </c>
      <c r="B311" s="30" t="s">
        <v>685</v>
      </c>
      <c r="C311" s="74">
        <v>2110070012</v>
      </c>
      <c r="D311" s="75" t="s">
        <v>617</v>
      </c>
      <c r="E311" s="76" t="s">
        <v>140</v>
      </c>
      <c r="F311" s="30"/>
      <c r="G311" s="30"/>
      <c r="H311" s="30" t="s">
        <v>604</v>
      </c>
      <c r="I311" s="30"/>
      <c r="J311" s="30"/>
      <c r="K311" s="30">
        <v>23</v>
      </c>
      <c r="L311" s="30">
        <v>7</v>
      </c>
      <c r="M311" s="30">
        <v>4</v>
      </c>
      <c r="N311" s="30">
        <v>10</v>
      </c>
      <c r="O311" s="30">
        <v>5</v>
      </c>
      <c r="P311" s="30"/>
      <c r="Q311" s="30">
        <v>15</v>
      </c>
      <c r="R311" s="30"/>
      <c r="S311" s="20">
        <f t="shared" si="12"/>
        <v>1</v>
      </c>
      <c r="T311" s="29">
        <f t="shared" si="13"/>
        <v>65</v>
      </c>
      <c r="U311" s="20" t="str">
        <f t="shared" si="14"/>
        <v>TB</v>
      </c>
      <c r="V311" s="46" t="s">
        <v>249</v>
      </c>
      <c r="W311" s="20" t="s">
        <v>57</v>
      </c>
      <c r="X311" s="42"/>
    </row>
    <row r="312" spans="1:24" s="283" customFormat="1" ht="18" customHeight="1" x14ac:dyDescent="0.25">
      <c r="A312" s="17">
        <v>299</v>
      </c>
      <c r="B312" s="30" t="s">
        <v>685</v>
      </c>
      <c r="C312" s="74">
        <v>2110070013</v>
      </c>
      <c r="D312" s="75" t="s">
        <v>618</v>
      </c>
      <c r="E312" s="76" t="s">
        <v>45</v>
      </c>
      <c r="F312" s="30"/>
      <c r="G312" s="30"/>
      <c r="H312" s="30" t="s">
        <v>604</v>
      </c>
      <c r="I312" s="30"/>
      <c r="J312" s="30"/>
      <c r="K312" s="30">
        <v>23</v>
      </c>
      <c r="L312" s="30">
        <v>7</v>
      </c>
      <c r="M312" s="30">
        <v>4</v>
      </c>
      <c r="N312" s="30">
        <v>10</v>
      </c>
      <c r="O312" s="30">
        <v>5</v>
      </c>
      <c r="P312" s="30"/>
      <c r="Q312" s="30">
        <v>15</v>
      </c>
      <c r="R312" s="30"/>
      <c r="S312" s="20"/>
      <c r="T312" s="29">
        <f t="shared" si="13"/>
        <v>64</v>
      </c>
      <c r="U312" s="20" t="str">
        <f t="shared" si="14"/>
        <v>TB</v>
      </c>
      <c r="V312" s="46" t="s">
        <v>619</v>
      </c>
      <c r="W312" s="20" t="s">
        <v>26</v>
      </c>
      <c r="X312" s="42"/>
    </row>
    <row r="313" spans="1:24" s="283" customFormat="1" ht="18" customHeight="1" x14ac:dyDescent="0.25">
      <c r="A313" s="17">
        <v>300</v>
      </c>
      <c r="B313" s="30" t="s">
        <v>685</v>
      </c>
      <c r="C313" s="74">
        <v>2110070014</v>
      </c>
      <c r="D313" s="86" t="s">
        <v>620</v>
      </c>
      <c r="E313" s="87" t="s">
        <v>45</v>
      </c>
      <c r="F313" s="30"/>
      <c r="G313" s="30"/>
      <c r="H313" s="30" t="s">
        <v>604</v>
      </c>
      <c r="I313" s="30"/>
      <c r="J313" s="30"/>
      <c r="K313" s="30">
        <v>25</v>
      </c>
      <c r="L313" s="30">
        <v>7</v>
      </c>
      <c r="M313" s="30">
        <v>8</v>
      </c>
      <c r="N313" s="30">
        <v>10</v>
      </c>
      <c r="O313" s="30">
        <v>5</v>
      </c>
      <c r="P313" s="30"/>
      <c r="Q313" s="30">
        <v>15</v>
      </c>
      <c r="R313" s="30"/>
      <c r="S313" s="20">
        <f t="shared" si="12"/>
        <v>3</v>
      </c>
      <c r="T313" s="29">
        <f t="shared" si="13"/>
        <v>73</v>
      </c>
      <c r="U313" s="20" t="str">
        <f t="shared" si="14"/>
        <v>Khá</v>
      </c>
      <c r="V313" s="46" t="s">
        <v>58</v>
      </c>
      <c r="W313" s="20" t="s">
        <v>29</v>
      </c>
      <c r="X313" s="42"/>
    </row>
    <row r="314" spans="1:24" s="283" customFormat="1" ht="18" customHeight="1" x14ac:dyDescent="0.25">
      <c r="A314" s="17">
        <v>301</v>
      </c>
      <c r="B314" s="30" t="s">
        <v>685</v>
      </c>
      <c r="C314" s="74">
        <v>2110070015</v>
      </c>
      <c r="D314" s="75" t="s">
        <v>621</v>
      </c>
      <c r="E314" s="76" t="s">
        <v>92</v>
      </c>
      <c r="F314" s="30"/>
      <c r="G314" s="30">
        <v>5</v>
      </c>
      <c r="H314" s="30">
        <v>15</v>
      </c>
      <c r="I314" s="30"/>
      <c r="J314" s="30"/>
      <c r="K314" s="30">
        <v>5</v>
      </c>
      <c r="L314" s="30">
        <v>7</v>
      </c>
      <c r="M314" s="30">
        <v>8</v>
      </c>
      <c r="N314" s="30">
        <v>10</v>
      </c>
      <c r="O314" s="30">
        <v>5</v>
      </c>
      <c r="P314" s="30"/>
      <c r="Q314" s="30">
        <v>15</v>
      </c>
      <c r="R314" s="30"/>
      <c r="S314" s="20"/>
      <c r="T314" s="29">
        <f t="shared" si="13"/>
        <v>50</v>
      </c>
      <c r="U314" s="20" t="str">
        <f t="shared" si="14"/>
        <v>TB</v>
      </c>
      <c r="V314" s="46" t="s">
        <v>622</v>
      </c>
      <c r="W314" s="20" t="s">
        <v>26</v>
      </c>
      <c r="X314" s="42"/>
    </row>
    <row r="315" spans="1:24" s="283" customFormat="1" ht="18" customHeight="1" x14ac:dyDescent="0.25">
      <c r="A315" s="23">
        <v>302</v>
      </c>
      <c r="B315" s="45" t="s">
        <v>685</v>
      </c>
      <c r="C315" s="83">
        <v>2110070016</v>
      </c>
      <c r="D315" s="84" t="s">
        <v>623</v>
      </c>
      <c r="E315" s="85" t="s">
        <v>239</v>
      </c>
      <c r="F315" s="45"/>
      <c r="G315" s="45"/>
      <c r="H315" s="45"/>
      <c r="I315" s="45"/>
      <c r="J315" s="45"/>
      <c r="K315" s="45"/>
      <c r="L315" s="45"/>
      <c r="M315" s="45"/>
      <c r="N315" s="45"/>
      <c r="O315" s="32"/>
      <c r="P315" s="45"/>
      <c r="Q315" s="45"/>
      <c r="R315" s="45"/>
      <c r="S315" s="27"/>
      <c r="T315" s="28"/>
      <c r="U315" s="27"/>
      <c r="V315" s="44"/>
      <c r="W315" s="27"/>
      <c r="X315" s="43"/>
    </row>
    <row r="316" spans="1:24" s="283" customFormat="1" ht="18" customHeight="1" x14ac:dyDescent="0.25">
      <c r="A316" s="17">
        <v>303</v>
      </c>
      <c r="B316" s="30" t="s">
        <v>685</v>
      </c>
      <c r="C316" s="74">
        <v>2110070017</v>
      </c>
      <c r="D316" s="75" t="s">
        <v>624</v>
      </c>
      <c r="E316" s="87" t="s">
        <v>146</v>
      </c>
      <c r="F316" s="30"/>
      <c r="G316" s="30"/>
      <c r="H316" s="30" t="s">
        <v>604</v>
      </c>
      <c r="I316" s="30"/>
      <c r="J316" s="30"/>
      <c r="K316" s="30">
        <v>25</v>
      </c>
      <c r="L316" s="30">
        <v>7</v>
      </c>
      <c r="M316" s="30">
        <v>4</v>
      </c>
      <c r="N316" s="30">
        <v>10</v>
      </c>
      <c r="O316" s="34">
        <v>5</v>
      </c>
      <c r="P316" s="30"/>
      <c r="Q316" s="30">
        <v>15</v>
      </c>
      <c r="R316" s="30"/>
      <c r="S316" s="20">
        <f t="shared" si="12"/>
        <v>4</v>
      </c>
      <c r="T316" s="29">
        <f t="shared" si="13"/>
        <v>70</v>
      </c>
      <c r="U316" s="20" t="str">
        <f t="shared" si="14"/>
        <v>Khá</v>
      </c>
      <c r="V316" s="46" t="s">
        <v>134</v>
      </c>
      <c r="W316" s="20" t="s">
        <v>48</v>
      </c>
      <c r="X316" s="42"/>
    </row>
    <row r="317" spans="1:24" s="283" customFormat="1" ht="18" customHeight="1" x14ac:dyDescent="0.25">
      <c r="A317" s="17">
        <v>304</v>
      </c>
      <c r="B317" s="30" t="s">
        <v>685</v>
      </c>
      <c r="C317" s="74">
        <v>2110070018</v>
      </c>
      <c r="D317" s="75" t="s">
        <v>625</v>
      </c>
      <c r="E317" s="76" t="s">
        <v>196</v>
      </c>
      <c r="F317" s="30"/>
      <c r="G317" s="30"/>
      <c r="H317" s="30" t="s">
        <v>604</v>
      </c>
      <c r="I317" s="30"/>
      <c r="J317" s="30"/>
      <c r="K317" s="30">
        <v>25</v>
      </c>
      <c r="L317" s="30">
        <v>7</v>
      </c>
      <c r="M317" s="30">
        <v>8</v>
      </c>
      <c r="N317" s="30">
        <v>10</v>
      </c>
      <c r="O317" s="34">
        <v>5</v>
      </c>
      <c r="P317" s="30">
        <v>7</v>
      </c>
      <c r="Q317" s="30">
        <v>15</v>
      </c>
      <c r="R317" s="30"/>
      <c r="S317" s="20">
        <f t="shared" si="12"/>
        <v>3</v>
      </c>
      <c r="T317" s="29">
        <f t="shared" si="13"/>
        <v>80</v>
      </c>
      <c r="U317" s="20" t="str">
        <f t="shared" si="14"/>
        <v>Tốt</v>
      </c>
      <c r="V317" s="46" t="s">
        <v>89</v>
      </c>
      <c r="W317" s="20" t="s">
        <v>29</v>
      </c>
      <c r="X317" s="42"/>
    </row>
    <row r="318" spans="1:24" s="283" customFormat="1" ht="18" customHeight="1" x14ac:dyDescent="0.25">
      <c r="A318" s="23">
        <v>305</v>
      </c>
      <c r="B318" s="45" t="s">
        <v>685</v>
      </c>
      <c r="C318" s="77">
        <v>2110070019</v>
      </c>
      <c r="D318" s="78" t="s">
        <v>318</v>
      </c>
      <c r="E318" s="79" t="s">
        <v>227</v>
      </c>
      <c r="F318" s="45"/>
      <c r="G318" s="45"/>
      <c r="H318" s="45"/>
      <c r="I318" s="45"/>
      <c r="J318" s="45"/>
      <c r="K318" s="45"/>
      <c r="L318" s="45"/>
      <c r="M318" s="45"/>
      <c r="N318" s="45"/>
      <c r="O318" s="32"/>
      <c r="P318" s="45"/>
      <c r="Q318" s="45"/>
      <c r="R318" s="45"/>
      <c r="S318" s="27"/>
      <c r="T318" s="28"/>
      <c r="U318" s="27"/>
      <c r="V318" s="44"/>
      <c r="W318" s="27"/>
      <c r="X318" s="43"/>
    </row>
    <row r="319" spans="1:24" s="283" customFormat="1" ht="18" customHeight="1" x14ac:dyDescent="0.25">
      <c r="A319" s="17">
        <v>306</v>
      </c>
      <c r="B319" s="30" t="s">
        <v>685</v>
      </c>
      <c r="C319" s="74">
        <v>2110070020</v>
      </c>
      <c r="D319" s="75" t="s">
        <v>626</v>
      </c>
      <c r="E319" s="76" t="s">
        <v>50</v>
      </c>
      <c r="F319" s="30"/>
      <c r="G319" s="30"/>
      <c r="H319" s="30" t="s">
        <v>604</v>
      </c>
      <c r="I319" s="30"/>
      <c r="J319" s="30"/>
      <c r="K319" s="30">
        <v>25</v>
      </c>
      <c r="L319" s="30">
        <v>7</v>
      </c>
      <c r="M319" s="30">
        <v>4</v>
      </c>
      <c r="N319" s="30">
        <v>10</v>
      </c>
      <c r="O319" s="34">
        <v>5</v>
      </c>
      <c r="P319" s="30"/>
      <c r="Q319" s="30">
        <v>15</v>
      </c>
      <c r="R319" s="30"/>
      <c r="S319" s="20">
        <f t="shared" si="12"/>
        <v>3</v>
      </c>
      <c r="T319" s="29">
        <f t="shared" si="13"/>
        <v>69</v>
      </c>
      <c r="U319" s="20" t="str">
        <f t="shared" si="14"/>
        <v>TB</v>
      </c>
      <c r="V319" s="46" t="s">
        <v>122</v>
      </c>
      <c r="W319" s="20" t="s">
        <v>29</v>
      </c>
      <c r="X319" s="42"/>
    </row>
    <row r="320" spans="1:24" s="283" customFormat="1" ht="18" customHeight="1" x14ac:dyDescent="0.25">
      <c r="A320" s="23">
        <v>307</v>
      </c>
      <c r="B320" s="45" t="s">
        <v>685</v>
      </c>
      <c r="C320" s="77">
        <v>2110070021</v>
      </c>
      <c r="D320" s="78" t="s">
        <v>627</v>
      </c>
      <c r="E320" s="103" t="s">
        <v>53</v>
      </c>
      <c r="F320" s="45"/>
      <c r="G320" s="45"/>
      <c r="H320" s="45"/>
      <c r="I320" s="45"/>
      <c r="J320" s="45"/>
      <c r="K320" s="45"/>
      <c r="L320" s="45"/>
      <c r="M320" s="45"/>
      <c r="N320" s="45"/>
      <c r="O320" s="32"/>
      <c r="P320" s="45"/>
      <c r="Q320" s="45"/>
      <c r="R320" s="45"/>
      <c r="S320" s="27"/>
      <c r="T320" s="28"/>
      <c r="U320" s="27"/>
      <c r="V320" s="44"/>
      <c r="W320" s="27"/>
      <c r="X320" s="43"/>
    </row>
    <row r="321" spans="1:24" s="283" customFormat="1" ht="18" customHeight="1" x14ac:dyDescent="0.25">
      <c r="A321" s="17">
        <v>308</v>
      </c>
      <c r="B321" s="30" t="s">
        <v>685</v>
      </c>
      <c r="C321" s="74">
        <v>2110070022</v>
      </c>
      <c r="D321" s="75" t="s">
        <v>628</v>
      </c>
      <c r="E321" s="76" t="s">
        <v>98</v>
      </c>
      <c r="F321" s="30" t="s">
        <v>629</v>
      </c>
      <c r="G321" s="30"/>
      <c r="H321" s="30" t="s">
        <v>604</v>
      </c>
      <c r="I321" s="30"/>
      <c r="J321" s="30"/>
      <c r="K321" s="30">
        <v>25</v>
      </c>
      <c r="L321" s="30">
        <v>7</v>
      </c>
      <c r="M321" s="30">
        <v>4</v>
      </c>
      <c r="N321" s="30">
        <v>10</v>
      </c>
      <c r="O321" s="34">
        <v>4</v>
      </c>
      <c r="P321" s="30"/>
      <c r="Q321" s="30">
        <v>15</v>
      </c>
      <c r="R321" s="30"/>
      <c r="S321" s="20"/>
      <c r="T321" s="29">
        <f t="shared" si="13"/>
        <v>65</v>
      </c>
      <c r="U321" s="20" t="str">
        <f t="shared" si="14"/>
        <v>TB</v>
      </c>
      <c r="V321" s="46" t="s">
        <v>622</v>
      </c>
      <c r="W321" s="20" t="s">
        <v>26</v>
      </c>
      <c r="X321" s="30"/>
    </row>
    <row r="322" spans="1:24" s="283" customFormat="1" ht="18" customHeight="1" x14ac:dyDescent="0.25">
      <c r="A322" s="17">
        <v>309</v>
      </c>
      <c r="B322" s="30" t="s">
        <v>685</v>
      </c>
      <c r="C322" s="74">
        <v>2110070023</v>
      </c>
      <c r="D322" s="75" t="s">
        <v>630</v>
      </c>
      <c r="E322" s="76" t="s">
        <v>54</v>
      </c>
      <c r="F322" s="30"/>
      <c r="G322" s="30"/>
      <c r="H322" s="30" t="s">
        <v>604</v>
      </c>
      <c r="I322" s="30"/>
      <c r="J322" s="30"/>
      <c r="K322" s="30">
        <v>25</v>
      </c>
      <c r="L322" s="30">
        <v>7</v>
      </c>
      <c r="M322" s="30">
        <v>8</v>
      </c>
      <c r="N322" s="30">
        <v>10</v>
      </c>
      <c r="O322" s="34">
        <v>5</v>
      </c>
      <c r="P322" s="30"/>
      <c r="Q322" s="30">
        <v>15</v>
      </c>
      <c r="R322" s="30"/>
      <c r="S322" s="20">
        <f t="shared" si="12"/>
        <v>4</v>
      </c>
      <c r="T322" s="29">
        <f t="shared" si="13"/>
        <v>74</v>
      </c>
      <c r="U322" s="20" t="str">
        <f t="shared" si="14"/>
        <v>Khá</v>
      </c>
      <c r="V322" s="46" t="s">
        <v>95</v>
      </c>
      <c r="W322" s="20" t="s">
        <v>48</v>
      </c>
      <c r="X322" s="30"/>
    </row>
    <row r="323" spans="1:24" s="283" customFormat="1" ht="18" customHeight="1" x14ac:dyDescent="0.25">
      <c r="A323" s="17">
        <v>310</v>
      </c>
      <c r="B323" s="30" t="s">
        <v>685</v>
      </c>
      <c r="C323" s="74">
        <v>2110070024</v>
      </c>
      <c r="D323" s="86" t="s">
        <v>631</v>
      </c>
      <c r="E323" s="76" t="s">
        <v>54</v>
      </c>
      <c r="F323" s="30"/>
      <c r="G323" s="30"/>
      <c r="H323" s="30" t="s">
        <v>604</v>
      </c>
      <c r="I323" s="30"/>
      <c r="J323" s="30"/>
      <c r="K323" s="30">
        <v>25</v>
      </c>
      <c r="L323" s="30">
        <v>7</v>
      </c>
      <c r="M323" s="30">
        <v>4</v>
      </c>
      <c r="N323" s="30">
        <v>10</v>
      </c>
      <c r="O323" s="34">
        <v>5</v>
      </c>
      <c r="P323" s="30"/>
      <c r="Q323" s="30">
        <v>15</v>
      </c>
      <c r="R323" s="30"/>
      <c r="S323" s="20">
        <f t="shared" si="12"/>
        <v>3</v>
      </c>
      <c r="T323" s="29">
        <f t="shared" si="13"/>
        <v>69</v>
      </c>
      <c r="U323" s="20" t="str">
        <f t="shared" si="14"/>
        <v>TB</v>
      </c>
      <c r="V323" s="46" t="s">
        <v>246</v>
      </c>
      <c r="W323" s="20" t="s">
        <v>29</v>
      </c>
      <c r="X323" s="30"/>
    </row>
    <row r="324" spans="1:24" s="283" customFormat="1" ht="18" customHeight="1" x14ac:dyDescent="0.25">
      <c r="A324" s="17">
        <v>311</v>
      </c>
      <c r="B324" s="30" t="s">
        <v>685</v>
      </c>
      <c r="C324" s="74">
        <v>2110070025</v>
      </c>
      <c r="D324" s="75" t="s">
        <v>632</v>
      </c>
      <c r="E324" s="76" t="s">
        <v>54</v>
      </c>
      <c r="F324" s="30"/>
      <c r="G324" s="30"/>
      <c r="H324" s="30" t="s">
        <v>604</v>
      </c>
      <c r="I324" s="30"/>
      <c r="J324" s="30"/>
      <c r="K324" s="30">
        <v>25</v>
      </c>
      <c r="L324" s="30">
        <v>7</v>
      </c>
      <c r="M324" s="30">
        <v>4</v>
      </c>
      <c r="N324" s="30">
        <v>10</v>
      </c>
      <c r="O324" s="34">
        <v>5</v>
      </c>
      <c r="P324" s="30"/>
      <c r="Q324" s="30">
        <v>15</v>
      </c>
      <c r="R324" s="30"/>
      <c r="S324" s="20"/>
      <c r="T324" s="29">
        <f t="shared" si="13"/>
        <v>66</v>
      </c>
      <c r="U324" s="20" t="str">
        <f t="shared" si="14"/>
        <v>TB</v>
      </c>
      <c r="V324" s="46" t="s">
        <v>622</v>
      </c>
      <c r="W324" s="20" t="s">
        <v>26</v>
      </c>
      <c r="X324" s="17"/>
    </row>
    <row r="325" spans="1:24" s="283" customFormat="1" ht="18" customHeight="1" x14ac:dyDescent="0.25">
      <c r="A325" s="17">
        <v>312</v>
      </c>
      <c r="B325" s="30" t="s">
        <v>685</v>
      </c>
      <c r="C325" s="74">
        <v>2110070026</v>
      </c>
      <c r="D325" s="75" t="s">
        <v>633</v>
      </c>
      <c r="E325" s="76" t="s">
        <v>527</v>
      </c>
      <c r="F325" s="30" t="s">
        <v>120</v>
      </c>
      <c r="G325" s="30">
        <v>5</v>
      </c>
      <c r="H325" s="30" t="s">
        <v>604</v>
      </c>
      <c r="I325" s="30"/>
      <c r="J325" s="30"/>
      <c r="K325" s="30">
        <v>20</v>
      </c>
      <c r="L325" s="30">
        <v>7</v>
      </c>
      <c r="M325" s="30">
        <v>8</v>
      </c>
      <c r="N325" s="30">
        <v>10</v>
      </c>
      <c r="O325" s="34">
        <v>10</v>
      </c>
      <c r="P325" s="30">
        <v>5</v>
      </c>
      <c r="Q325" s="30">
        <v>15</v>
      </c>
      <c r="R325" s="30">
        <v>5</v>
      </c>
      <c r="S325" s="20">
        <f t="shared" si="12"/>
        <v>4</v>
      </c>
      <c r="T325" s="29">
        <f t="shared" si="13"/>
        <v>84</v>
      </c>
      <c r="U325" s="20" t="str">
        <f t="shared" si="14"/>
        <v>Tốt</v>
      </c>
      <c r="V325" s="46" t="s">
        <v>634</v>
      </c>
      <c r="W325" s="20" t="s">
        <v>48</v>
      </c>
      <c r="X325" s="30"/>
    </row>
    <row r="326" spans="1:24" s="283" customFormat="1" ht="18" customHeight="1" x14ac:dyDescent="0.25">
      <c r="A326" s="17">
        <v>313</v>
      </c>
      <c r="B326" s="30" t="s">
        <v>685</v>
      </c>
      <c r="C326" s="74">
        <v>2110070027</v>
      </c>
      <c r="D326" s="86" t="s">
        <v>145</v>
      </c>
      <c r="E326" s="76" t="s">
        <v>101</v>
      </c>
      <c r="F326" s="30"/>
      <c r="G326" s="30"/>
      <c r="H326" s="30" t="s">
        <v>604</v>
      </c>
      <c r="I326" s="30"/>
      <c r="J326" s="30"/>
      <c r="K326" s="30">
        <v>25</v>
      </c>
      <c r="L326" s="30">
        <v>7</v>
      </c>
      <c r="M326" s="30">
        <v>4</v>
      </c>
      <c r="N326" s="30">
        <v>10</v>
      </c>
      <c r="O326" s="34">
        <v>5</v>
      </c>
      <c r="P326" s="30"/>
      <c r="Q326" s="30">
        <v>15</v>
      </c>
      <c r="R326" s="30"/>
      <c r="S326" s="20">
        <f t="shared" si="12"/>
        <v>1</v>
      </c>
      <c r="T326" s="29">
        <f t="shared" si="13"/>
        <v>67</v>
      </c>
      <c r="U326" s="20" t="str">
        <f t="shared" si="14"/>
        <v>TB</v>
      </c>
      <c r="V326" s="46" t="s">
        <v>635</v>
      </c>
      <c r="W326" s="20" t="s">
        <v>57</v>
      </c>
      <c r="X326" s="30"/>
    </row>
    <row r="327" spans="1:24" s="283" customFormat="1" ht="18" customHeight="1" x14ac:dyDescent="0.25">
      <c r="A327" s="17">
        <v>314</v>
      </c>
      <c r="B327" s="30" t="s">
        <v>685</v>
      </c>
      <c r="C327" s="74">
        <v>2110070028</v>
      </c>
      <c r="D327" s="75" t="s">
        <v>636</v>
      </c>
      <c r="E327" s="76" t="s">
        <v>101</v>
      </c>
      <c r="F327" s="30"/>
      <c r="G327" s="30"/>
      <c r="H327" s="30" t="s">
        <v>604</v>
      </c>
      <c r="I327" s="30"/>
      <c r="J327" s="30"/>
      <c r="K327" s="30">
        <v>25</v>
      </c>
      <c r="L327" s="30">
        <v>7</v>
      </c>
      <c r="M327" s="30">
        <v>4</v>
      </c>
      <c r="N327" s="30">
        <v>10</v>
      </c>
      <c r="O327" s="34">
        <v>5</v>
      </c>
      <c r="P327" s="30"/>
      <c r="Q327" s="30">
        <v>15</v>
      </c>
      <c r="R327" s="30"/>
      <c r="S327" s="20"/>
      <c r="T327" s="29">
        <f t="shared" si="13"/>
        <v>66</v>
      </c>
      <c r="U327" s="20" t="str">
        <f t="shared" si="14"/>
        <v>TB</v>
      </c>
      <c r="V327" s="46" t="s">
        <v>132</v>
      </c>
      <c r="W327" s="20" t="s">
        <v>26</v>
      </c>
      <c r="X327" s="49"/>
    </row>
    <row r="328" spans="1:24" s="283" customFormat="1" ht="18" customHeight="1" x14ac:dyDescent="0.25">
      <c r="A328" s="17">
        <v>315</v>
      </c>
      <c r="B328" s="30" t="s">
        <v>685</v>
      </c>
      <c r="C328" s="74">
        <v>2110070029</v>
      </c>
      <c r="D328" s="75" t="s">
        <v>637</v>
      </c>
      <c r="E328" s="76" t="s">
        <v>168</v>
      </c>
      <c r="F328" s="30"/>
      <c r="G328" s="30"/>
      <c r="H328" s="30" t="s">
        <v>604</v>
      </c>
      <c r="I328" s="30"/>
      <c r="J328" s="30"/>
      <c r="K328" s="30">
        <v>25</v>
      </c>
      <c r="L328" s="30">
        <v>7</v>
      </c>
      <c r="M328" s="30">
        <v>4</v>
      </c>
      <c r="N328" s="30">
        <v>10</v>
      </c>
      <c r="O328" s="34">
        <v>5</v>
      </c>
      <c r="P328" s="30"/>
      <c r="Q328" s="30">
        <v>15</v>
      </c>
      <c r="R328" s="30"/>
      <c r="S328" s="20">
        <f t="shared" si="12"/>
        <v>3</v>
      </c>
      <c r="T328" s="29">
        <f t="shared" si="13"/>
        <v>69</v>
      </c>
      <c r="U328" s="20" t="str">
        <f t="shared" si="14"/>
        <v>TB</v>
      </c>
      <c r="V328" s="46" t="s">
        <v>250</v>
      </c>
      <c r="W328" s="20" t="s">
        <v>29</v>
      </c>
      <c r="X328" s="49"/>
    </row>
    <row r="329" spans="1:24" s="283" customFormat="1" ht="23.25" customHeight="1" x14ac:dyDescent="0.25">
      <c r="A329" s="17">
        <v>316</v>
      </c>
      <c r="B329" s="30" t="s">
        <v>685</v>
      </c>
      <c r="C329" s="74">
        <v>2110070030</v>
      </c>
      <c r="D329" s="75" t="s">
        <v>638</v>
      </c>
      <c r="E329" s="76" t="s">
        <v>80</v>
      </c>
      <c r="F329" s="30" t="s">
        <v>686</v>
      </c>
      <c r="G329" s="30">
        <v>5</v>
      </c>
      <c r="H329" s="30" t="s">
        <v>604</v>
      </c>
      <c r="I329" s="30"/>
      <c r="J329" s="30"/>
      <c r="K329" s="30">
        <v>20</v>
      </c>
      <c r="L329" s="30">
        <v>7</v>
      </c>
      <c r="M329" s="30">
        <v>8</v>
      </c>
      <c r="N329" s="30">
        <v>10</v>
      </c>
      <c r="O329" s="34">
        <v>10</v>
      </c>
      <c r="P329" s="30"/>
      <c r="Q329" s="30">
        <v>15</v>
      </c>
      <c r="R329" s="30"/>
      <c r="S329" s="20"/>
      <c r="T329" s="29">
        <f t="shared" si="13"/>
        <v>70</v>
      </c>
      <c r="U329" s="20" t="str">
        <f t="shared" si="14"/>
        <v>Khá</v>
      </c>
      <c r="V329" s="46" t="s">
        <v>195</v>
      </c>
      <c r="W329" s="20" t="s">
        <v>26</v>
      </c>
      <c r="X329" s="49"/>
    </row>
    <row r="330" spans="1:24" s="283" customFormat="1" ht="18" customHeight="1" x14ac:dyDescent="0.25">
      <c r="A330" s="17">
        <v>317</v>
      </c>
      <c r="B330" s="30" t="s">
        <v>685</v>
      </c>
      <c r="C330" s="74">
        <v>2110070031</v>
      </c>
      <c r="D330" s="75" t="s">
        <v>639</v>
      </c>
      <c r="E330" s="76" t="s">
        <v>60</v>
      </c>
      <c r="F330" s="30"/>
      <c r="G330" s="30"/>
      <c r="H330" s="30" t="s">
        <v>604</v>
      </c>
      <c r="I330" s="30"/>
      <c r="J330" s="30"/>
      <c r="K330" s="30">
        <v>25</v>
      </c>
      <c r="L330" s="30">
        <v>7</v>
      </c>
      <c r="M330" s="30">
        <v>8</v>
      </c>
      <c r="N330" s="30">
        <v>10</v>
      </c>
      <c r="O330" s="34">
        <v>5</v>
      </c>
      <c r="P330" s="30">
        <v>7</v>
      </c>
      <c r="Q330" s="30">
        <v>15</v>
      </c>
      <c r="R330" s="30"/>
      <c r="S330" s="20">
        <f t="shared" si="12"/>
        <v>3</v>
      </c>
      <c r="T330" s="29">
        <f t="shared" si="13"/>
        <v>80</v>
      </c>
      <c r="U330" s="20" t="str">
        <f t="shared" si="14"/>
        <v>Tốt</v>
      </c>
      <c r="V330" s="46" t="s">
        <v>197</v>
      </c>
      <c r="W330" s="20" t="s">
        <v>29</v>
      </c>
      <c r="X330" s="49"/>
    </row>
    <row r="331" spans="1:24" s="283" customFormat="1" ht="18" customHeight="1" x14ac:dyDescent="0.25">
      <c r="A331" s="17">
        <v>318</v>
      </c>
      <c r="B331" s="30" t="s">
        <v>685</v>
      </c>
      <c r="C331" s="74">
        <v>2110070032</v>
      </c>
      <c r="D331" s="75" t="s">
        <v>640</v>
      </c>
      <c r="E331" s="76" t="s">
        <v>60</v>
      </c>
      <c r="F331" s="30" t="s">
        <v>687</v>
      </c>
      <c r="G331" s="30"/>
      <c r="H331" s="30" t="s">
        <v>604</v>
      </c>
      <c r="I331" s="30"/>
      <c r="J331" s="30"/>
      <c r="K331" s="30">
        <v>25</v>
      </c>
      <c r="L331" s="30">
        <v>7</v>
      </c>
      <c r="M331" s="30">
        <v>8</v>
      </c>
      <c r="N331" s="30">
        <v>10</v>
      </c>
      <c r="O331" s="34">
        <v>10</v>
      </c>
      <c r="P331" s="30">
        <v>5</v>
      </c>
      <c r="Q331" s="30">
        <v>15</v>
      </c>
      <c r="R331" s="30"/>
      <c r="S331" s="20">
        <f t="shared" si="12"/>
        <v>3</v>
      </c>
      <c r="T331" s="29">
        <f t="shared" si="13"/>
        <v>83</v>
      </c>
      <c r="U331" s="20" t="str">
        <f t="shared" si="14"/>
        <v>Tốt</v>
      </c>
      <c r="V331" s="46" t="s">
        <v>93</v>
      </c>
      <c r="W331" s="20" t="s">
        <v>29</v>
      </c>
      <c r="X331" s="49"/>
    </row>
    <row r="332" spans="1:24" s="283" customFormat="1" ht="18" customHeight="1" x14ac:dyDescent="0.25">
      <c r="A332" s="17">
        <v>319</v>
      </c>
      <c r="B332" s="30" t="s">
        <v>685</v>
      </c>
      <c r="C332" s="74">
        <v>2110070033</v>
      </c>
      <c r="D332" s="75" t="s">
        <v>641</v>
      </c>
      <c r="E332" s="76" t="s">
        <v>81</v>
      </c>
      <c r="F332" s="30"/>
      <c r="G332" s="30"/>
      <c r="H332" s="30" t="s">
        <v>604</v>
      </c>
      <c r="I332" s="30"/>
      <c r="J332" s="30"/>
      <c r="K332" s="30">
        <v>23</v>
      </c>
      <c r="L332" s="30">
        <v>7</v>
      </c>
      <c r="M332" s="30">
        <v>8</v>
      </c>
      <c r="N332" s="30">
        <v>10</v>
      </c>
      <c r="O332" s="34">
        <v>5</v>
      </c>
      <c r="P332" s="30"/>
      <c r="Q332" s="30">
        <v>15</v>
      </c>
      <c r="R332" s="30"/>
      <c r="S332" s="20">
        <f t="shared" si="12"/>
        <v>3</v>
      </c>
      <c r="T332" s="29">
        <f t="shared" si="13"/>
        <v>71</v>
      </c>
      <c r="U332" s="20" t="str">
        <f t="shared" si="14"/>
        <v>Khá</v>
      </c>
      <c r="V332" s="46" t="s">
        <v>242</v>
      </c>
      <c r="W332" s="20" t="s">
        <v>29</v>
      </c>
      <c r="X332" s="49"/>
    </row>
    <row r="333" spans="1:24" s="283" customFormat="1" ht="18" customHeight="1" x14ac:dyDescent="0.25">
      <c r="A333" s="17">
        <v>320</v>
      </c>
      <c r="B333" s="30" t="s">
        <v>685</v>
      </c>
      <c r="C333" s="74">
        <v>2110070034</v>
      </c>
      <c r="D333" s="75" t="s">
        <v>642</v>
      </c>
      <c r="E333" s="87" t="s">
        <v>81</v>
      </c>
      <c r="F333" s="30"/>
      <c r="G333" s="30">
        <v>5</v>
      </c>
      <c r="H333" s="30" t="s">
        <v>604</v>
      </c>
      <c r="I333" s="30"/>
      <c r="J333" s="30"/>
      <c r="K333" s="30">
        <v>20</v>
      </c>
      <c r="L333" s="30">
        <v>7</v>
      </c>
      <c r="M333" s="30">
        <v>8</v>
      </c>
      <c r="N333" s="30">
        <v>10</v>
      </c>
      <c r="O333" s="34">
        <v>5</v>
      </c>
      <c r="P333" s="30"/>
      <c r="Q333" s="30">
        <v>15</v>
      </c>
      <c r="R333" s="30"/>
      <c r="S333" s="20">
        <f t="shared" si="12"/>
        <v>3</v>
      </c>
      <c r="T333" s="29">
        <f t="shared" si="13"/>
        <v>68</v>
      </c>
      <c r="U333" s="20" t="str">
        <f t="shared" si="14"/>
        <v>TB</v>
      </c>
      <c r="V333" s="46" t="s">
        <v>122</v>
      </c>
      <c r="W333" s="20" t="s">
        <v>29</v>
      </c>
      <c r="X333" s="49"/>
    </row>
    <row r="334" spans="1:24" s="283" customFormat="1" ht="18" customHeight="1" x14ac:dyDescent="0.25">
      <c r="A334" s="17">
        <v>321</v>
      </c>
      <c r="B334" s="30" t="s">
        <v>685</v>
      </c>
      <c r="C334" s="74">
        <v>2110070035</v>
      </c>
      <c r="D334" s="75" t="s">
        <v>287</v>
      </c>
      <c r="E334" s="76" t="s">
        <v>110</v>
      </c>
      <c r="F334" s="30"/>
      <c r="G334" s="30"/>
      <c r="H334" s="30" t="s">
        <v>604</v>
      </c>
      <c r="I334" s="30"/>
      <c r="J334" s="30"/>
      <c r="K334" s="30">
        <v>23</v>
      </c>
      <c r="L334" s="30">
        <v>7</v>
      </c>
      <c r="M334" s="30">
        <v>4</v>
      </c>
      <c r="N334" s="30">
        <v>10</v>
      </c>
      <c r="O334" s="34">
        <v>5</v>
      </c>
      <c r="P334" s="30"/>
      <c r="Q334" s="30">
        <v>15</v>
      </c>
      <c r="R334" s="30"/>
      <c r="S334" s="20"/>
      <c r="T334" s="29">
        <f t="shared" si="13"/>
        <v>64</v>
      </c>
      <c r="U334" s="20" t="str">
        <f t="shared" si="14"/>
        <v>TB</v>
      </c>
      <c r="V334" s="46" t="s">
        <v>643</v>
      </c>
      <c r="W334" s="20" t="s">
        <v>26</v>
      </c>
      <c r="X334" s="49"/>
    </row>
    <row r="335" spans="1:24" s="283" customFormat="1" ht="18" customHeight="1" x14ac:dyDescent="0.25">
      <c r="A335" s="17">
        <v>322</v>
      </c>
      <c r="B335" s="30" t="s">
        <v>685</v>
      </c>
      <c r="C335" s="74">
        <v>2110070036</v>
      </c>
      <c r="D335" s="86" t="s">
        <v>644</v>
      </c>
      <c r="E335" s="87" t="s">
        <v>212</v>
      </c>
      <c r="F335" s="30"/>
      <c r="G335" s="30">
        <v>5</v>
      </c>
      <c r="H335" s="30" t="s">
        <v>604</v>
      </c>
      <c r="I335" s="30"/>
      <c r="J335" s="30"/>
      <c r="K335" s="30">
        <v>19</v>
      </c>
      <c r="L335" s="30">
        <v>7</v>
      </c>
      <c r="M335" s="30">
        <v>8</v>
      </c>
      <c r="N335" s="30">
        <v>10</v>
      </c>
      <c r="O335" s="34">
        <v>5</v>
      </c>
      <c r="P335" s="30"/>
      <c r="Q335" s="30">
        <v>15</v>
      </c>
      <c r="R335" s="30"/>
      <c r="S335" s="20"/>
      <c r="T335" s="29">
        <f t="shared" si="13"/>
        <v>64</v>
      </c>
      <c r="U335" s="20" t="str">
        <f t="shared" si="14"/>
        <v>TB</v>
      </c>
      <c r="V335" s="46" t="s">
        <v>645</v>
      </c>
      <c r="W335" s="20" t="s">
        <v>26</v>
      </c>
      <c r="X335" s="49"/>
    </row>
    <row r="336" spans="1:24" s="283" customFormat="1" ht="18" customHeight="1" x14ac:dyDescent="0.25">
      <c r="A336" s="17">
        <v>323</v>
      </c>
      <c r="B336" s="30" t="s">
        <v>685</v>
      </c>
      <c r="C336" s="74">
        <v>2110070037</v>
      </c>
      <c r="D336" s="75" t="s">
        <v>646</v>
      </c>
      <c r="E336" s="76" t="s">
        <v>62</v>
      </c>
      <c r="F336" s="30"/>
      <c r="G336" s="30"/>
      <c r="H336" s="30" t="s">
        <v>604</v>
      </c>
      <c r="I336" s="30"/>
      <c r="J336" s="30"/>
      <c r="K336" s="30">
        <v>23</v>
      </c>
      <c r="L336" s="30">
        <v>7</v>
      </c>
      <c r="M336" s="30">
        <v>4</v>
      </c>
      <c r="N336" s="30">
        <v>10</v>
      </c>
      <c r="O336" s="34">
        <v>5</v>
      </c>
      <c r="P336" s="30"/>
      <c r="Q336" s="30">
        <v>15</v>
      </c>
      <c r="R336" s="30"/>
      <c r="S336" s="20"/>
      <c r="T336" s="29">
        <f t="shared" si="13"/>
        <v>64</v>
      </c>
      <c r="U336" s="20" t="str">
        <f t="shared" si="14"/>
        <v>TB</v>
      </c>
      <c r="V336" s="46" t="s">
        <v>495</v>
      </c>
      <c r="W336" s="20" t="s">
        <v>26</v>
      </c>
      <c r="X336" s="49"/>
    </row>
    <row r="337" spans="1:24" s="283" customFormat="1" ht="18" customHeight="1" x14ac:dyDescent="0.25">
      <c r="A337" s="17">
        <v>324</v>
      </c>
      <c r="B337" s="30" t="s">
        <v>685</v>
      </c>
      <c r="C337" s="74">
        <v>2110070038</v>
      </c>
      <c r="D337" s="86" t="s">
        <v>647</v>
      </c>
      <c r="E337" s="76" t="s">
        <v>64</v>
      </c>
      <c r="F337" s="30"/>
      <c r="G337" s="30"/>
      <c r="H337" s="30" t="s">
        <v>604</v>
      </c>
      <c r="I337" s="30"/>
      <c r="J337" s="30"/>
      <c r="K337" s="30">
        <v>25</v>
      </c>
      <c r="L337" s="30">
        <v>7</v>
      </c>
      <c r="M337" s="30">
        <v>4</v>
      </c>
      <c r="N337" s="30">
        <v>10</v>
      </c>
      <c r="O337" s="34">
        <v>5</v>
      </c>
      <c r="P337" s="30"/>
      <c r="Q337" s="30">
        <v>15</v>
      </c>
      <c r="R337" s="30"/>
      <c r="S337" s="20">
        <f t="shared" si="12"/>
        <v>3</v>
      </c>
      <c r="T337" s="29">
        <f t="shared" si="13"/>
        <v>69</v>
      </c>
      <c r="U337" s="20" t="str">
        <f t="shared" si="14"/>
        <v>TB</v>
      </c>
      <c r="V337" s="46" t="s">
        <v>477</v>
      </c>
      <c r="W337" s="20" t="s">
        <v>29</v>
      </c>
      <c r="X337" s="49"/>
    </row>
    <row r="338" spans="1:24" s="283" customFormat="1" ht="18" customHeight="1" x14ac:dyDescent="0.25">
      <c r="A338" s="17">
        <v>325</v>
      </c>
      <c r="B338" s="30" t="s">
        <v>685</v>
      </c>
      <c r="C338" s="74">
        <v>2110070039</v>
      </c>
      <c r="D338" s="75" t="s">
        <v>648</v>
      </c>
      <c r="E338" s="76" t="s">
        <v>230</v>
      </c>
      <c r="F338" s="30"/>
      <c r="G338" s="30"/>
      <c r="H338" s="30" t="s">
        <v>604</v>
      </c>
      <c r="I338" s="30"/>
      <c r="J338" s="30"/>
      <c r="K338" s="30">
        <v>25</v>
      </c>
      <c r="L338" s="30">
        <v>7</v>
      </c>
      <c r="M338" s="30">
        <v>8</v>
      </c>
      <c r="N338" s="30">
        <v>10</v>
      </c>
      <c r="O338" s="34">
        <v>5</v>
      </c>
      <c r="P338" s="30"/>
      <c r="Q338" s="30">
        <v>15</v>
      </c>
      <c r="R338" s="30">
        <v>5</v>
      </c>
      <c r="S338" s="20">
        <f t="shared" si="12"/>
        <v>3</v>
      </c>
      <c r="T338" s="29">
        <f t="shared" si="13"/>
        <v>78</v>
      </c>
      <c r="U338" s="20" t="str">
        <f t="shared" si="14"/>
        <v>Khá</v>
      </c>
      <c r="V338" s="46" t="s">
        <v>649</v>
      </c>
      <c r="W338" s="20" t="s">
        <v>29</v>
      </c>
      <c r="X338" s="49"/>
    </row>
    <row r="339" spans="1:24" s="283" customFormat="1" ht="18" customHeight="1" x14ac:dyDescent="0.25">
      <c r="A339" s="17">
        <v>326</v>
      </c>
      <c r="B339" s="30" t="s">
        <v>685</v>
      </c>
      <c r="C339" s="74">
        <v>2110070040</v>
      </c>
      <c r="D339" s="75" t="s">
        <v>233</v>
      </c>
      <c r="E339" s="76" t="s">
        <v>177</v>
      </c>
      <c r="F339" s="30"/>
      <c r="G339" s="30"/>
      <c r="H339" s="30" t="s">
        <v>604</v>
      </c>
      <c r="I339" s="30"/>
      <c r="J339" s="30"/>
      <c r="K339" s="30">
        <v>25</v>
      </c>
      <c r="L339" s="30">
        <v>7</v>
      </c>
      <c r="M339" s="30">
        <v>8</v>
      </c>
      <c r="N339" s="30">
        <v>10</v>
      </c>
      <c r="O339" s="34">
        <v>5</v>
      </c>
      <c r="P339" s="30"/>
      <c r="Q339" s="30">
        <v>15</v>
      </c>
      <c r="R339" s="30"/>
      <c r="S339" s="20">
        <f t="shared" si="12"/>
        <v>3</v>
      </c>
      <c r="T339" s="29">
        <f t="shared" si="13"/>
        <v>73</v>
      </c>
      <c r="U339" s="20" t="str">
        <f t="shared" si="14"/>
        <v>Khá</v>
      </c>
      <c r="V339" s="46" t="s">
        <v>169</v>
      </c>
      <c r="W339" s="20" t="s">
        <v>29</v>
      </c>
      <c r="X339" s="49"/>
    </row>
    <row r="340" spans="1:24" s="283" customFormat="1" ht="18" customHeight="1" x14ac:dyDescent="0.25">
      <c r="A340" s="23">
        <v>327</v>
      </c>
      <c r="B340" s="45" t="s">
        <v>685</v>
      </c>
      <c r="C340" s="77">
        <v>2110070041</v>
      </c>
      <c r="D340" s="78" t="s">
        <v>650</v>
      </c>
      <c r="E340" s="103" t="s">
        <v>66</v>
      </c>
      <c r="F340" s="45"/>
      <c r="G340" s="45"/>
      <c r="H340" s="45"/>
      <c r="I340" s="45"/>
      <c r="J340" s="45"/>
      <c r="K340" s="45"/>
      <c r="L340" s="45"/>
      <c r="M340" s="45"/>
      <c r="N340" s="45"/>
      <c r="O340" s="32"/>
      <c r="P340" s="45"/>
      <c r="Q340" s="45"/>
      <c r="R340" s="45"/>
      <c r="S340" s="27"/>
      <c r="T340" s="28"/>
      <c r="U340" s="27"/>
      <c r="V340" s="44"/>
      <c r="W340" s="27"/>
      <c r="X340" s="50"/>
    </row>
    <row r="341" spans="1:24" s="283" customFormat="1" ht="18" customHeight="1" x14ac:dyDescent="0.25">
      <c r="A341" s="17">
        <v>328</v>
      </c>
      <c r="B341" s="30" t="s">
        <v>685</v>
      </c>
      <c r="C341" s="74">
        <v>2110070042</v>
      </c>
      <c r="D341" s="75" t="s">
        <v>136</v>
      </c>
      <c r="E341" s="87" t="s">
        <v>651</v>
      </c>
      <c r="F341" s="30"/>
      <c r="G341" s="30"/>
      <c r="H341" s="30" t="s">
        <v>604</v>
      </c>
      <c r="I341" s="30"/>
      <c r="J341" s="30"/>
      <c r="K341" s="30">
        <v>25</v>
      </c>
      <c r="L341" s="30">
        <v>7</v>
      </c>
      <c r="M341" s="30">
        <v>4</v>
      </c>
      <c r="N341" s="30">
        <v>10</v>
      </c>
      <c r="O341" s="34">
        <v>5</v>
      </c>
      <c r="P341" s="30"/>
      <c r="Q341" s="30">
        <v>15</v>
      </c>
      <c r="R341" s="30"/>
      <c r="S341" s="20">
        <f t="shared" si="12"/>
        <v>4</v>
      </c>
      <c r="T341" s="29">
        <f t="shared" si="13"/>
        <v>70</v>
      </c>
      <c r="U341" s="20" t="str">
        <f t="shared" si="14"/>
        <v>Khá</v>
      </c>
      <c r="V341" s="46" t="s">
        <v>240</v>
      </c>
      <c r="W341" s="20" t="s">
        <v>48</v>
      </c>
      <c r="X341" s="49"/>
    </row>
    <row r="342" spans="1:24" s="283" customFormat="1" ht="18" customHeight="1" x14ac:dyDescent="0.25">
      <c r="A342" s="17">
        <v>329</v>
      </c>
      <c r="B342" s="30" t="s">
        <v>685</v>
      </c>
      <c r="C342" s="74">
        <v>2110070043</v>
      </c>
      <c r="D342" s="86" t="s">
        <v>652</v>
      </c>
      <c r="E342" s="76" t="s">
        <v>114</v>
      </c>
      <c r="F342" s="30"/>
      <c r="G342" s="30"/>
      <c r="H342" s="30" t="s">
        <v>604</v>
      </c>
      <c r="I342" s="30"/>
      <c r="J342" s="30"/>
      <c r="K342" s="30">
        <v>25</v>
      </c>
      <c r="L342" s="30">
        <v>7</v>
      </c>
      <c r="M342" s="30">
        <v>8</v>
      </c>
      <c r="N342" s="30">
        <v>10</v>
      </c>
      <c r="O342" s="34">
        <v>5</v>
      </c>
      <c r="P342" s="30"/>
      <c r="Q342" s="30">
        <v>15</v>
      </c>
      <c r="R342" s="30"/>
      <c r="S342" s="20"/>
      <c r="T342" s="29">
        <f t="shared" si="13"/>
        <v>70</v>
      </c>
      <c r="U342" s="20" t="str">
        <f t="shared" si="14"/>
        <v>Khá</v>
      </c>
      <c r="V342" s="46" t="s">
        <v>195</v>
      </c>
      <c r="W342" s="20" t="s">
        <v>26</v>
      </c>
      <c r="X342" s="30"/>
    </row>
    <row r="343" spans="1:24" s="283" customFormat="1" ht="18" customHeight="1" x14ac:dyDescent="0.25">
      <c r="A343" s="17">
        <v>330</v>
      </c>
      <c r="B343" s="30" t="s">
        <v>685</v>
      </c>
      <c r="C343" s="74">
        <v>2110070044</v>
      </c>
      <c r="D343" s="75" t="s">
        <v>653</v>
      </c>
      <c r="E343" s="76" t="s">
        <v>654</v>
      </c>
      <c r="F343" s="30"/>
      <c r="G343" s="30">
        <v>5</v>
      </c>
      <c r="H343" s="30" t="s">
        <v>604</v>
      </c>
      <c r="I343" s="30"/>
      <c r="J343" s="30"/>
      <c r="K343" s="30">
        <v>19</v>
      </c>
      <c r="L343" s="30">
        <v>7</v>
      </c>
      <c r="M343" s="30">
        <v>8</v>
      </c>
      <c r="N343" s="30">
        <v>10</v>
      </c>
      <c r="O343" s="34">
        <v>5</v>
      </c>
      <c r="P343" s="30"/>
      <c r="Q343" s="30">
        <v>15</v>
      </c>
      <c r="R343" s="30"/>
      <c r="S343" s="20"/>
      <c r="T343" s="29">
        <f t="shared" si="13"/>
        <v>64</v>
      </c>
      <c r="U343" s="20" t="str">
        <f t="shared" si="14"/>
        <v>TB</v>
      </c>
      <c r="V343" s="46" t="s">
        <v>185</v>
      </c>
      <c r="W343" s="20" t="s">
        <v>26</v>
      </c>
      <c r="X343" s="30"/>
    </row>
    <row r="344" spans="1:24" s="283" customFormat="1" ht="18" customHeight="1" x14ac:dyDescent="0.25">
      <c r="A344" s="17">
        <v>331</v>
      </c>
      <c r="B344" s="30" t="s">
        <v>685</v>
      </c>
      <c r="C344" s="74">
        <v>2110070045</v>
      </c>
      <c r="D344" s="75" t="s">
        <v>655</v>
      </c>
      <c r="E344" s="76" t="s">
        <v>115</v>
      </c>
      <c r="F344" s="30"/>
      <c r="G344" s="30"/>
      <c r="H344" s="30" t="s">
        <v>604</v>
      </c>
      <c r="I344" s="30"/>
      <c r="J344" s="30"/>
      <c r="K344" s="30">
        <v>23</v>
      </c>
      <c r="L344" s="30">
        <v>7</v>
      </c>
      <c r="M344" s="30">
        <v>4</v>
      </c>
      <c r="N344" s="30">
        <v>10</v>
      </c>
      <c r="O344" s="34">
        <v>5</v>
      </c>
      <c r="P344" s="30"/>
      <c r="Q344" s="30">
        <v>15</v>
      </c>
      <c r="R344" s="30"/>
      <c r="S344" s="20"/>
      <c r="T344" s="29">
        <f t="shared" si="13"/>
        <v>64</v>
      </c>
      <c r="U344" s="20" t="str">
        <f t="shared" si="14"/>
        <v>TB</v>
      </c>
      <c r="V344" s="46" t="s">
        <v>236</v>
      </c>
      <c r="W344" s="20" t="s">
        <v>26</v>
      </c>
      <c r="X344" s="17"/>
    </row>
    <row r="345" spans="1:24" s="283" customFormat="1" ht="18" customHeight="1" x14ac:dyDescent="0.25">
      <c r="A345" s="17">
        <v>332</v>
      </c>
      <c r="B345" s="30" t="s">
        <v>685</v>
      </c>
      <c r="C345" s="74">
        <v>2110070046</v>
      </c>
      <c r="D345" s="75" t="s">
        <v>656</v>
      </c>
      <c r="E345" s="76" t="s">
        <v>117</v>
      </c>
      <c r="F345" s="30"/>
      <c r="G345" s="30"/>
      <c r="H345" s="30" t="s">
        <v>604</v>
      </c>
      <c r="I345" s="30"/>
      <c r="J345" s="30"/>
      <c r="K345" s="30">
        <v>25</v>
      </c>
      <c r="L345" s="30">
        <v>7</v>
      </c>
      <c r="M345" s="30">
        <v>4</v>
      </c>
      <c r="N345" s="30">
        <v>10</v>
      </c>
      <c r="O345" s="34">
        <v>5</v>
      </c>
      <c r="P345" s="30"/>
      <c r="Q345" s="30">
        <v>15</v>
      </c>
      <c r="R345" s="30"/>
      <c r="S345" s="20"/>
      <c r="T345" s="29">
        <f t="shared" si="13"/>
        <v>66</v>
      </c>
      <c r="U345" s="20" t="str">
        <f t="shared" si="14"/>
        <v>TB</v>
      </c>
      <c r="V345" s="46" t="s">
        <v>329</v>
      </c>
      <c r="W345" s="20" t="s">
        <v>26</v>
      </c>
      <c r="X345" s="17"/>
    </row>
    <row r="346" spans="1:24" s="283" customFormat="1" ht="18" customHeight="1" x14ac:dyDescent="0.25">
      <c r="A346" s="17">
        <v>333</v>
      </c>
      <c r="B346" s="30" t="s">
        <v>685</v>
      </c>
      <c r="C346" s="74">
        <v>2110070047</v>
      </c>
      <c r="D346" s="75" t="s">
        <v>233</v>
      </c>
      <c r="E346" s="76" t="s">
        <v>119</v>
      </c>
      <c r="F346" s="30"/>
      <c r="G346" s="30">
        <v>5</v>
      </c>
      <c r="H346" s="30">
        <v>15</v>
      </c>
      <c r="I346" s="30"/>
      <c r="J346" s="30"/>
      <c r="K346" s="30">
        <v>5</v>
      </c>
      <c r="L346" s="30">
        <v>7</v>
      </c>
      <c r="M346" s="30">
        <v>8</v>
      </c>
      <c r="N346" s="30">
        <v>10</v>
      </c>
      <c r="O346" s="34">
        <v>5</v>
      </c>
      <c r="P346" s="30">
        <v>5</v>
      </c>
      <c r="Q346" s="30">
        <v>15</v>
      </c>
      <c r="R346" s="30">
        <v>5</v>
      </c>
      <c r="S346" s="20">
        <f t="shared" si="12"/>
        <v>3</v>
      </c>
      <c r="T346" s="29">
        <f t="shared" si="13"/>
        <v>63</v>
      </c>
      <c r="U346" s="20" t="str">
        <f t="shared" si="14"/>
        <v>TB</v>
      </c>
      <c r="V346" s="46" t="s">
        <v>242</v>
      </c>
      <c r="W346" s="20" t="s">
        <v>29</v>
      </c>
      <c r="X346" s="17"/>
    </row>
    <row r="347" spans="1:24" s="283" customFormat="1" ht="18" customHeight="1" x14ac:dyDescent="0.25">
      <c r="A347" s="17">
        <v>334</v>
      </c>
      <c r="B347" s="30" t="s">
        <v>685</v>
      </c>
      <c r="C347" s="74">
        <v>2110070048</v>
      </c>
      <c r="D347" s="75" t="s">
        <v>657</v>
      </c>
      <c r="E347" s="76" t="s">
        <v>70</v>
      </c>
      <c r="F347" s="30" t="s">
        <v>157</v>
      </c>
      <c r="G347" s="30"/>
      <c r="H347" s="30" t="s">
        <v>604</v>
      </c>
      <c r="I347" s="30"/>
      <c r="J347" s="30"/>
      <c r="K347" s="30">
        <v>25</v>
      </c>
      <c r="L347" s="30">
        <v>7</v>
      </c>
      <c r="M347" s="30">
        <v>8</v>
      </c>
      <c r="N347" s="30">
        <v>10</v>
      </c>
      <c r="O347" s="34">
        <v>10</v>
      </c>
      <c r="P347" s="30">
        <v>7</v>
      </c>
      <c r="Q347" s="30">
        <v>15</v>
      </c>
      <c r="R347" s="30"/>
      <c r="S347" s="20">
        <f t="shared" si="12"/>
        <v>1</v>
      </c>
      <c r="T347" s="29">
        <f t="shared" si="13"/>
        <v>83</v>
      </c>
      <c r="U347" s="20" t="str">
        <f t="shared" si="14"/>
        <v>Tốt</v>
      </c>
      <c r="V347" s="46" t="s">
        <v>635</v>
      </c>
      <c r="W347" s="20" t="s">
        <v>57</v>
      </c>
      <c r="X347" s="17"/>
    </row>
    <row r="348" spans="1:24" s="283" customFormat="1" ht="18" customHeight="1" x14ac:dyDescent="0.25">
      <c r="A348" s="17">
        <v>335</v>
      </c>
      <c r="B348" s="30" t="s">
        <v>685</v>
      </c>
      <c r="C348" s="74">
        <v>2110070049</v>
      </c>
      <c r="D348" s="75" t="s">
        <v>658</v>
      </c>
      <c r="E348" s="76" t="s">
        <v>70</v>
      </c>
      <c r="F348" s="30"/>
      <c r="G348" s="30"/>
      <c r="H348" s="30" t="s">
        <v>604</v>
      </c>
      <c r="I348" s="30"/>
      <c r="J348" s="30"/>
      <c r="K348" s="30">
        <v>23</v>
      </c>
      <c r="L348" s="30">
        <v>7</v>
      </c>
      <c r="M348" s="30">
        <v>8</v>
      </c>
      <c r="N348" s="30">
        <v>10</v>
      </c>
      <c r="O348" s="34">
        <v>5</v>
      </c>
      <c r="P348" s="30"/>
      <c r="Q348" s="30">
        <v>15</v>
      </c>
      <c r="R348" s="30"/>
      <c r="S348" s="20">
        <f t="shared" si="12"/>
        <v>3</v>
      </c>
      <c r="T348" s="29">
        <f t="shared" si="13"/>
        <v>71</v>
      </c>
      <c r="U348" s="20" t="str">
        <f t="shared" si="14"/>
        <v>Khá</v>
      </c>
      <c r="V348" s="46" t="s">
        <v>169</v>
      </c>
      <c r="W348" s="20" t="s">
        <v>29</v>
      </c>
      <c r="X348" s="17"/>
    </row>
    <row r="349" spans="1:24" s="283" customFormat="1" ht="18" customHeight="1" x14ac:dyDescent="0.25">
      <c r="A349" s="17">
        <v>336</v>
      </c>
      <c r="B349" s="30" t="s">
        <v>685</v>
      </c>
      <c r="C349" s="74">
        <v>2110070050</v>
      </c>
      <c r="D349" s="75" t="s">
        <v>659</v>
      </c>
      <c r="E349" s="76" t="s">
        <v>71</v>
      </c>
      <c r="F349" s="30"/>
      <c r="G349" s="30"/>
      <c r="H349" s="30" t="s">
        <v>604</v>
      </c>
      <c r="I349" s="30"/>
      <c r="J349" s="30"/>
      <c r="K349" s="30">
        <v>25</v>
      </c>
      <c r="L349" s="30">
        <v>7</v>
      </c>
      <c r="M349" s="30">
        <v>8</v>
      </c>
      <c r="N349" s="30">
        <v>10</v>
      </c>
      <c r="O349" s="34">
        <v>5</v>
      </c>
      <c r="P349" s="30">
        <v>7</v>
      </c>
      <c r="Q349" s="30">
        <v>15</v>
      </c>
      <c r="R349" s="30"/>
      <c r="S349" s="20">
        <f t="shared" si="12"/>
        <v>3</v>
      </c>
      <c r="T349" s="29">
        <f t="shared" si="13"/>
        <v>80</v>
      </c>
      <c r="U349" s="20" t="str">
        <f t="shared" si="14"/>
        <v>Tốt</v>
      </c>
      <c r="V349" s="46" t="s">
        <v>218</v>
      </c>
      <c r="W349" s="20" t="s">
        <v>29</v>
      </c>
      <c r="X349" s="66"/>
    </row>
    <row r="350" spans="1:24" s="283" customFormat="1" ht="18" customHeight="1" x14ac:dyDescent="0.25">
      <c r="A350" s="17">
        <v>337</v>
      </c>
      <c r="B350" s="30" t="s">
        <v>685</v>
      </c>
      <c r="C350" s="74">
        <v>2110070051</v>
      </c>
      <c r="D350" s="75" t="s">
        <v>660</v>
      </c>
      <c r="E350" s="76" t="s">
        <v>187</v>
      </c>
      <c r="F350" s="30"/>
      <c r="G350" s="30">
        <v>5</v>
      </c>
      <c r="H350" s="30" t="s">
        <v>604</v>
      </c>
      <c r="I350" s="30"/>
      <c r="J350" s="30"/>
      <c r="K350" s="30">
        <v>20</v>
      </c>
      <c r="L350" s="30">
        <v>7</v>
      </c>
      <c r="M350" s="30">
        <v>8</v>
      </c>
      <c r="N350" s="30">
        <v>10</v>
      </c>
      <c r="O350" s="34">
        <v>5</v>
      </c>
      <c r="P350" s="30">
        <v>5</v>
      </c>
      <c r="Q350" s="30">
        <v>15</v>
      </c>
      <c r="R350" s="30"/>
      <c r="S350" s="20">
        <f t="shared" si="12"/>
        <v>3</v>
      </c>
      <c r="T350" s="29">
        <f t="shared" si="13"/>
        <v>73</v>
      </c>
      <c r="U350" s="20" t="str">
        <f t="shared" si="14"/>
        <v>Khá</v>
      </c>
      <c r="V350" s="46" t="s">
        <v>189</v>
      </c>
      <c r="W350" s="20" t="s">
        <v>29</v>
      </c>
      <c r="X350" s="17"/>
    </row>
    <row r="351" spans="1:24" s="283" customFormat="1" ht="18" customHeight="1" x14ac:dyDescent="0.25">
      <c r="A351" s="17">
        <v>338</v>
      </c>
      <c r="B351" s="30" t="s">
        <v>685</v>
      </c>
      <c r="C351" s="74">
        <v>2110070052</v>
      </c>
      <c r="D351" s="75" t="s">
        <v>661</v>
      </c>
      <c r="E351" s="76" t="s">
        <v>234</v>
      </c>
      <c r="F351" s="30"/>
      <c r="G351" s="30"/>
      <c r="H351" s="30" t="s">
        <v>604</v>
      </c>
      <c r="I351" s="30"/>
      <c r="J351" s="30"/>
      <c r="K351" s="30">
        <v>23</v>
      </c>
      <c r="L351" s="30">
        <v>7</v>
      </c>
      <c r="M351" s="30">
        <v>4</v>
      </c>
      <c r="N351" s="30">
        <v>10</v>
      </c>
      <c r="O351" s="34">
        <v>5</v>
      </c>
      <c r="P351" s="30"/>
      <c r="Q351" s="30">
        <v>15</v>
      </c>
      <c r="R351" s="30"/>
      <c r="S351" s="20">
        <f t="shared" si="12"/>
        <v>1</v>
      </c>
      <c r="T351" s="29">
        <f t="shared" si="13"/>
        <v>65</v>
      </c>
      <c r="U351" s="20" t="str">
        <f t="shared" si="14"/>
        <v>TB</v>
      </c>
      <c r="V351" s="46" t="s">
        <v>662</v>
      </c>
      <c r="W351" s="20" t="s">
        <v>57</v>
      </c>
      <c r="X351" s="66"/>
    </row>
    <row r="352" spans="1:24" s="283" customFormat="1" ht="18" customHeight="1" x14ac:dyDescent="0.25">
      <c r="A352" s="17">
        <v>339</v>
      </c>
      <c r="B352" s="30" t="s">
        <v>685</v>
      </c>
      <c r="C352" s="74">
        <v>2110070053</v>
      </c>
      <c r="D352" s="75" t="s">
        <v>663</v>
      </c>
      <c r="E352" s="76" t="s">
        <v>664</v>
      </c>
      <c r="F352" s="30"/>
      <c r="G352" s="30"/>
      <c r="H352" s="30" t="s">
        <v>604</v>
      </c>
      <c r="I352" s="30"/>
      <c r="J352" s="30"/>
      <c r="K352" s="30">
        <v>25</v>
      </c>
      <c r="L352" s="30">
        <v>7</v>
      </c>
      <c r="M352" s="30">
        <v>4</v>
      </c>
      <c r="N352" s="30">
        <v>10</v>
      </c>
      <c r="O352" s="34">
        <v>5</v>
      </c>
      <c r="P352" s="30"/>
      <c r="Q352" s="30">
        <v>15</v>
      </c>
      <c r="R352" s="30"/>
      <c r="S352" s="20">
        <f t="shared" si="12"/>
        <v>3</v>
      </c>
      <c r="T352" s="29">
        <f t="shared" si="13"/>
        <v>69</v>
      </c>
      <c r="U352" s="20" t="str">
        <f t="shared" si="14"/>
        <v>TB</v>
      </c>
      <c r="V352" s="46" t="s">
        <v>197</v>
      </c>
      <c r="W352" s="20" t="s">
        <v>29</v>
      </c>
      <c r="X352" s="66"/>
    </row>
    <row r="353" spans="1:24" s="283" customFormat="1" ht="18" customHeight="1" x14ac:dyDescent="0.25">
      <c r="A353" s="17">
        <v>340</v>
      </c>
      <c r="B353" s="30" t="s">
        <v>685</v>
      </c>
      <c r="C353" s="74">
        <v>2110070054</v>
      </c>
      <c r="D353" s="75" t="s">
        <v>665</v>
      </c>
      <c r="E353" s="76" t="s">
        <v>425</v>
      </c>
      <c r="F353" s="30"/>
      <c r="G353" s="30"/>
      <c r="H353" s="30" t="s">
        <v>604</v>
      </c>
      <c r="I353" s="30"/>
      <c r="J353" s="30"/>
      <c r="K353" s="30">
        <v>25</v>
      </c>
      <c r="L353" s="30">
        <v>7</v>
      </c>
      <c r="M353" s="30">
        <v>8</v>
      </c>
      <c r="N353" s="30">
        <v>10</v>
      </c>
      <c r="O353" s="34">
        <v>5</v>
      </c>
      <c r="P353" s="30">
        <v>7</v>
      </c>
      <c r="Q353" s="30">
        <v>15</v>
      </c>
      <c r="R353" s="30"/>
      <c r="S353" s="20">
        <f t="shared" si="12"/>
        <v>3</v>
      </c>
      <c r="T353" s="29">
        <f t="shared" si="13"/>
        <v>80</v>
      </c>
      <c r="U353" s="20" t="str">
        <f t="shared" si="14"/>
        <v>Tốt</v>
      </c>
      <c r="V353" s="46" t="s">
        <v>649</v>
      </c>
      <c r="W353" s="20" t="s">
        <v>29</v>
      </c>
      <c r="X353" s="17"/>
    </row>
    <row r="354" spans="1:24" s="283" customFormat="1" ht="18" customHeight="1" x14ac:dyDescent="0.25">
      <c r="A354" s="17">
        <v>341</v>
      </c>
      <c r="B354" s="30" t="s">
        <v>685</v>
      </c>
      <c r="C354" s="74">
        <v>2110070055</v>
      </c>
      <c r="D354" s="75" t="s">
        <v>666</v>
      </c>
      <c r="E354" s="76" t="s">
        <v>425</v>
      </c>
      <c r="F354" s="30"/>
      <c r="G354" s="30">
        <v>5</v>
      </c>
      <c r="H354" s="30" t="s">
        <v>604</v>
      </c>
      <c r="I354" s="30"/>
      <c r="J354" s="30"/>
      <c r="K354" s="30">
        <v>19</v>
      </c>
      <c r="L354" s="30">
        <v>7</v>
      </c>
      <c r="M354" s="30">
        <v>8</v>
      </c>
      <c r="N354" s="30">
        <v>10</v>
      </c>
      <c r="O354" s="34">
        <v>5</v>
      </c>
      <c r="P354" s="30"/>
      <c r="Q354" s="30">
        <v>15</v>
      </c>
      <c r="R354" s="30"/>
      <c r="S354" s="20">
        <f t="shared" si="12"/>
        <v>1</v>
      </c>
      <c r="T354" s="29">
        <f t="shared" si="13"/>
        <v>65</v>
      </c>
      <c r="U354" s="20" t="str">
        <f t="shared" si="14"/>
        <v>TB</v>
      </c>
      <c r="V354" s="46" t="s">
        <v>635</v>
      </c>
      <c r="W354" s="20" t="s">
        <v>57</v>
      </c>
      <c r="X354" s="17"/>
    </row>
    <row r="355" spans="1:24" s="283" customFormat="1" ht="18" customHeight="1" x14ac:dyDescent="0.25">
      <c r="A355" s="23">
        <v>342</v>
      </c>
      <c r="B355" s="45" t="s">
        <v>685</v>
      </c>
      <c r="C355" s="83">
        <v>2110070056</v>
      </c>
      <c r="D355" s="125" t="s">
        <v>667</v>
      </c>
      <c r="E355" s="85" t="s">
        <v>668</v>
      </c>
      <c r="F355" s="45"/>
      <c r="G355" s="45"/>
      <c r="H355" s="45"/>
      <c r="I355" s="45"/>
      <c r="J355" s="45"/>
      <c r="K355" s="45"/>
      <c r="L355" s="45"/>
      <c r="M355" s="45"/>
      <c r="N355" s="45"/>
      <c r="O355" s="32"/>
      <c r="P355" s="45"/>
      <c r="Q355" s="45"/>
      <c r="R355" s="45"/>
      <c r="S355" s="27"/>
      <c r="T355" s="28"/>
      <c r="U355" s="27"/>
      <c r="V355" s="44"/>
      <c r="W355" s="27"/>
      <c r="X355" s="23"/>
    </row>
    <row r="356" spans="1:24" s="283" customFormat="1" ht="18" customHeight="1" x14ac:dyDescent="0.25">
      <c r="A356" s="17">
        <v>343</v>
      </c>
      <c r="B356" s="30" t="s">
        <v>685</v>
      </c>
      <c r="C356" s="74">
        <v>2110070057</v>
      </c>
      <c r="D356" s="75" t="s">
        <v>669</v>
      </c>
      <c r="E356" s="76" t="s">
        <v>74</v>
      </c>
      <c r="F356" s="30"/>
      <c r="G356" s="30"/>
      <c r="H356" s="30" t="s">
        <v>604</v>
      </c>
      <c r="I356" s="30"/>
      <c r="J356" s="30"/>
      <c r="K356" s="30">
        <v>25</v>
      </c>
      <c r="L356" s="30">
        <v>7</v>
      </c>
      <c r="M356" s="30">
        <v>8</v>
      </c>
      <c r="N356" s="30">
        <v>10</v>
      </c>
      <c r="O356" s="34">
        <v>5</v>
      </c>
      <c r="P356" s="30"/>
      <c r="Q356" s="30">
        <v>15</v>
      </c>
      <c r="R356" s="30"/>
      <c r="S356" s="20">
        <f t="shared" si="12"/>
        <v>3</v>
      </c>
      <c r="T356" s="29">
        <f t="shared" si="13"/>
        <v>73</v>
      </c>
      <c r="U356" s="20" t="str">
        <f t="shared" si="14"/>
        <v>Khá</v>
      </c>
      <c r="V356" s="46" t="s">
        <v>246</v>
      </c>
      <c r="W356" s="20" t="s">
        <v>29</v>
      </c>
      <c r="X356" s="66"/>
    </row>
    <row r="357" spans="1:24" s="283" customFormat="1" ht="18" customHeight="1" x14ac:dyDescent="0.25">
      <c r="A357" s="17">
        <v>344</v>
      </c>
      <c r="B357" s="30" t="s">
        <v>685</v>
      </c>
      <c r="C357" s="74">
        <v>2110070058</v>
      </c>
      <c r="D357" s="75" t="s">
        <v>670</v>
      </c>
      <c r="E357" s="104" t="s">
        <v>239</v>
      </c>
      <c r="F357" s="30"/>
      <c r="G357" s="30"/>
      <c r="H357" s="30" t="s">
        <v>604</v>
      </c>
      <c r="I357" s="30"/>
      <c r="J357" s="30"/>
      <c r="K357" s="30">
        <v>25</v>
      </c>
      <c r="L357" s="30">
        <v>7</v>
      </c>
      <c r="M357" s="30">
        <v>8</v>
      </c>
      <c r="N357" s="30">
        <v>10</v>
      </c>
      <c r="O357" s="34">
        <v>5</v>
      </c>
      <c r="P357" s="30">
        <v>5</v>
      </c>
      <c r="Q357" s="30">
        <v>15</v>
      </c>
      <c r="R357" s="30"/>
      <c r="S357" s="20">
        <f t="shared" si="12"/>
        <v>3</v>
      </c>
      <c r="T357" s="29">
        <f t="shared" si="13"/>
        <v>78</v>
      </c>
      <c r="U357" s="20" t="str">
        <f t="shared" si="14"/>
        <v>Khá</v>
      </c>
      <c r="V357" s="46" t="s">
        <v>242</v>
      </c>
      <c r="W357" s="20" t="s">
        <v>29</v>
      </c>
      <c r="X357" s="20"/>
    </row>
    <row r="358" spans="1:24" s="283" customFormat="1" ht="18" customHeight="1" x14ac:dyDescent="0.25">
      <c r="A358" s="17">
        <v>345</v>
      </c>
      <c r="B358" s="30" t="s">
        <v>685</v>
      </c>
      <c r="C358" s="74">
        <v>2110070059</v>
      </c>
      <c r="D358" s="86" t="s">
        <v>671</v>
      </c>
      <c r="E358" s="104" t="s">
        <v>49</v>
      </c>
      <c r="F358" s="30"/>
      <c r="G358" s="30"/>
      <c r="H358" s="30" t="s">
        <v>604</v>
      </c>
      <c r="I358" s="30"/>
      <c r="J358" s="30"/>
      <c r="K358" s="30">
        <v>25</v>
      </c>
      <c r="L358" s="30">
        <v>7</v>
      </c>
      <c r="M358" s="30">
        <v>8</v>
      </c>
      <c r="N358" s="30">
        <v>10</v>
      </c>
      <c r="O358" s="34">
        <v>5</v>
      </c>
      <c r="P358" s="30"/>
      <c r="Q358" s="30">
        <v>14</v>
      </c>
      <c r="R358" s="30"/>
      <c r="S358" s="20">
        <f t="shared" si="12"/>
        <v>3</v>
      </c>
      <c r="T358" s="29">
        <f t="shared" si="13"/>
        <v>72</v>
      </c>
      <c r="U358" s="20" t="str">
        <f t="shared" si="14"/>
        <v>Khá</v>
      </c>
      <c r="V358" s="46" t="s">
        <v>235</v>
      </c>
      <c r="W358" s="20" t="s">
        <v>29</v>
      </c>
      <c r="X358" s="67"/>
    </row>
    <row r="359" spans="1:24" s="283" customFormat="1" ht="18" customHeight="1" x14ac:dyDescent="0.25">
      <c r="A359" s="17">
        <v>346</v>
      </c>
      <c r="B359" s="30" t="s">
        <v>685</v>
      </c>
      <c r="C359" s="74">
        <v>2110070060</v>
      </c>
      <c r="D359" s="75" t="s">
        <v>672</v>
      </c>
      <c r="E359" s="104" t="s">
        <v>321</v>
      </c>
      <c r="F359" s="30"/>
      <c r="G359" s="30"/>
      <c r="H359" s="30" t="s">
        <v>604</v>
      </c>
      <c r="I359" s="30"/>
      <c r="J359" s="30"/>
      <c r="K359" s="30">
        <v>25</v>
      </c>
      <c r="L359" s="30">
        <v>7</v>
      </c>
      <c r="M359" s="30">
        <v>8</v>
      </c>
      <c r="N359" s="30">
        <v>10</v>
      </c>
      <c r="O359" s="34">
        <v>5</v>
      </c>
      <c r="P359" s="30"/>
      <c r="Q359" s="30">
        <v>15</v>
      </c>
      <c r="R359" s="30"/>
      <c r="S359" s="20">
        <f t="shared" si="12"/>
        <v>3</v>
      </c>
      <c r="T359" s="29">
        <f t="shared" si="13"/>
        <v>73</v>
      </c>
      <c r="U359" s="20" t="str">
        <f t="shared" si="14"/>
        <v>Khá</v>
      </c>
      <c r="V359" s="46" t="s">
        <v>93</v>
      </c>
      <c r="W359" s="20" t="s">
        <v>29</v>
      </c>
      <c r="X359" s="67"/>
    </row>
    <row r="360" spans="1:24" s="283" customFormat="1" ht="18" customHeight="1" x14ac:dyDescent="0.25">
      <c r="A360" s="17">
        <v>347</v>
      </c>
      <c r="B360" s="30" t="s">
        <v>685</v>
      </c>
      <c r="C360" s="74">
        <v>2110070061</v>
      </c>
      <c r="D360" s="75" t="s">
        <v>533</v>
      </c>
      <c r="E360" s="104" t="s">
        <v>67</v>
      </c>
      <c r="F360" s="30"/>
      <c r="G360" s="30"/>
      <c r="H360" s="30" t="s">
        <v>604</v>
      </c>
      <c r="I360" s="30"/>
      <c r="J360" s="30"/>
      <c r="K360" s="30">
        <v>25</v>
      </c>
      <c r="L360" s="30">
        <v>7</v>
      </c>
      <c r="M360" s="30">
        <v>4</v>
      </c>
      <c r="N360" s="30">
        <v>10</v>
      </c>
      <c r="O360" s="34">
        <v>5</v>
      </c>
      <c r="P360" s="30"/>
      <c r="Q360" s="30">
        <v>15</v>
      </c>
      <c r="R360" s="30"/>
      <c r="S360" s="20">
        <f t="shared" si="12"/>
        <v>4</v>
      </c>
      <c r="T360" s="29">
        <f t="shared" si="13"/>
        <v>70</v>
      </c>
      <c r="U360" s="20" t="str">
        <f t="shared" si="14"/>
        <v>Khá</v>
      </c>
      <c r="V360" s="46" t="s">
        <v>95</v>
      </c>
      <c r="W360" s="20" t="s">
        <v>48</v>
      </c>
      <c r="X360" s="67"/>
    </row>
    <row r="361" spans="1:24" s="283" customFormat="1" ht="18" customHeight="1" x14ac:dyDescent="0.25">
      <c r="A361" s="17">
        <v>348</v>
      </c>
      <c r="B361" s="30" t="s">
        <v>685</v>
      </c>
      <c r="C361" s="107">
        <v>2110070062</v>
      </c>
      <c r="D361" s="75" t="s">
        <v>673</v>
      </c>
      <c r="E361" s="108" t="s">
        <v>60</v>
      </c>
      <c r="F361" s="30"/>
      <c r="G361" s="30">
        <v>5</v>
      </c>
      <c r="H361" s="30">
        <v>15</v>
      </c>
      <c r="I361" s="30"/>
      <c r="J361" s="30"/>
      <c r="K361" s="30">
        <v>0</v>
      </c>
      <c r="L361" s="30">
        <v>7</v>
      </c>
      <c r="M361" s="30">
        <v>4</v>
      </c>
      <c r="N361" s="30">
        <v>10</v>
      </c>
      <c r="O361" s="34">
        <v>5</v>
      </c>
      <c r="P361" s="30"/>
      <c r="Q361" s="30">
        <v>15</v>
      </c>
      <c r="R361" s="30"/>
      <c r="S361" s="20"/>
      <c r="T361" s="29">
        <f t="shared" si="13"/>
        <v>41</v>
      </c>
      <c r="U361" s="20" t="str">
        <f t="shared" si="14"/>
        <v>Yếu</v>
      </c>
      <c r="V361" s="46"/>
      <c r="W361" s="20"/>
      <c r="X361" s="67"/>
    </row>
    <row r="362" spans="1:24" s="283" customFormat="1" ht="18" customHeight="1" x14ac:dyDescent="0.25">
      <c r="A362" s="23">
        <v>349</v>
      </c>
      <c r="B362" s="45" t="s">
        <v>685</v>
      </c>
      <c r="C362" s="163">
        <v>2110070063</v>
      </c>
      <c r="D362" s="78" t="s">
        <v>674</v>
      </c>
      <c r="E362" s="164" t="s">
        <v>70</v>
      </c>
      <c r="F362" s="45"/>
      <c r="G362" s="45"/>
      <c r="H362" s="45"/>
      <c r="I362" s="45"/>
      <c r="J362" s="45"/>
      <c r="K362" s="45"/>
      <c r="L362" s="45"/>
      <c r="M362" s="45"/>
      <c r="N362" s="45"/>
      <c r="O362" s="32"/>
      <c r="P362" s="45"/>
      <c r="Q362" s="45"/>
      <c r="R362" s="45"/>
      <c r="S362" s="27"/>
      <c r="T362" s="28"/>
      <c r="U362" s="27"/>
      <c r="V362" s="44"/>
      <c r="W362" s="27"/>
      <c r="X362" s="45"/>
    </row>
    <row r="363" spans="1:24" s="283" customFormat="1" ht="18" customHeight="1" x14ac:dyDescent="0.25">
      <c r="A363" s="17">
        <v>350</v>
      </c>
      <c r="B363" s="30" t="s">
        <v>685</v>
      </c>
      <c r="C363" s="74">
        <v>2110070064</v>
      </c>
      <c r="D363" s="75" t="s">
        <v>675</v>
      </c>
      <c r="E363" s="104" t="s">
        <v>70</v>
      </c>
      <c r="F363" s="30"/>
      <c r="G363" s="30"/>
      <c r="H363" s="30" t="s">
        <v>604</v>
      </c>
      <c r="I363" s="30"/>
      <c r="J363" s="30"/>
      <c r="K363" s="30">
        <v>25</v>
      </c>
      <c r="L363" s="30">
        <v>7</v>
      </c>
      <c r="M363" s="30">
        <v>4</v>
      </c>
      <c r="N363" s="30">
        <v>10</v>
      </c>
      <c r="O363" s="34">
        <v>5</v>
      </c>
      <c r="P363" s="30"/>
      <c r="Q363" s="30">
        <v>15</v>
      </c>
      <c r="R363" s="30"/>
      <c r="S363" s="20"/>
      <c r="T363" s="29">
        <f t="shared" si="13"/>
        <v>66</v>
      </c>
      <c r="U363" s="20" t="str">
        <f t="shared" si="14"/>
        <v>TB</v>
      </c>
      <c r="V363" s="46" t="s">
        <v>676</v>
      </c>
      <c r="W363" s="20" t="s">
        <v>26</v>
      </c>
      <c r="X363" s="67"/>
    </row>
    <row r="364" spans="1:24" s="283" customFormat="1" ht="18" customHeight="1" x14ac:dyDescent="0.25">
      <c r="A364" s="23">
        <v>351</v>
      </c>
      <c r="B364" s="45" t="s">
        <v>685</v>
      </c>
      <c r="C364" s="165">
        <v>2110070065</v>
      </c>
      <c r="D364" s="94" t="s">
        <v>455</v>
      </c>
      <c r="E364" s="166" t="s">
        <v>456</v>
      </c>
      <c r="F364" s="45"/>
      <c r="G364" s="45"/>
      <c r="H364" s="45"/>
      <c r="I364" s="45"/>
      <c r="J364" s="45"/>
      <c r="K364" s="45"/>
      <c r="L364" s="45"/>
      <c r="M364" s="45"/>
      <c r="N364" s="45"/>
      <c r="O364" s="32"/>
      <c r="P364" s="45"/>
      <c r="Q364" s="45"/>
      <c r="R364" s="45"/>
      <c r="S364" s="27"/>
      <c r="T364" s="28"/>
      <c r="U364" s="27"/>
      <c r="V364" s="44"/>
      <c r="W364" s="27"/>
      <c r="X364" s="64"/>
    </row>
    <row r="365" spans="1:24" s="283" customFormat="1" ht="18" customHeight="1" x14ac:dyDescent="0.25">
      <c r="A365" s="17">
        <v>352</v>
      </c>
      <c r="B365" s="30" t="s">
        <v>685</v>
      </c>
      <c r="C365" s="107">
        <v>2110070066</v>
      </c>
      <c r="D365" s="75" t="s">
        <v>103</v>
      </c>
      <c r="E365" s="108" t="s">
        <v>61</v>
      </c>
      <c r="F365" s="30"/>
      <c r="G365" s="30">
        <v>5</v>
      </c>
      <c r="H365" s="30">
        <v>15</v>
      </c>
      <c r="I365" s="30"/>
      <c r="J365" s="30"/>
      <c r="K365" s="30">
        <v>0</v>
      </c>
      <c r="L365" s="30">
        <v>7</v>
      </c>
      <c r="M365" s="30">
        <v>4</v>
      </c>
      <c r="N365" s="30">
        <v>10</v>
      </c>
      <c r="O365" s="34">
        <v>5</v>
      </c>
      <c r="P365" s="30"/>
      <c r="Q365" s="30">
        <v>15</v>
      </c>
      <c r="R365" s="30"/>
      <c r="S365" s="20"/>
      <c r="T365" s="29">
        <f t="shared" ref="T365:T374" si="15">SUM(K365:S365)</f>
        <v>41</v>
      </c>
      <c r="U365" s="20" t="str">
        <f t="shared" ref="U365:U406" si="16">IF(T365&gt;=90,"Xuất sắc",IF(T365&gt;=80,"Tốt",IF(T365&gt;=70,"Khá",IF(T365&gt;=50,"TB","Yếu"))))</f>
        <v>Yếu</v>
      </c>
      <c r="V365" s="46"/>
      <c r="W365" s="20"/>
      <c r="X365" s="66"/>
    </row>
    <row r="366" spans="1:24" s="283" customFormat="1" ht="18" customHeight="1" x14ac:dyDescent="0.25">
      <c r="A366" s="23">
        <v>353</v>
      </c>
      <c r="B366" s="45" t="s">
        <v>685</v>
      </c>
      <c r="C366" s="167">
        <v>2110070067</v>
      </c>
      <c r="D366" s="84" t="s">
        <v>677</v>
      </c>
      <c r="E366" s="168" t="s">
        <v>119</v>
      </c>
      <c r="F366" s="45"/>
      <c r="G366" s="45"/>
      <c r="H366" s="45"/>
      <c r="I366" s="45"/>
      <c r="J366" s="45"/>
      <c r="K366" s="45"/>
      <c r="L366" s="45"/>
      <c r="M366" s="45"/>
      <c r="N366" s="45"/>
      <c r="O366" s="32"/>
      <c r="P366" s="45"/>
      <c r="Q366" s="45"/>
      <c r="R366" s="45"/>
      <c r="S366" s="27"/>
      <c r="T366" s="28"/>
      <c r="U366" s="27"/>
      <c r="V366" s="44"/>
      <c r="W366" s="27"/>
      <c r="X366" s="64"/>
    </row>
    <row r="367" spans="1:24" s="283" customFormat="1" ht="18" customHeight="1" x14ac:dyDescent="0.25">
      <c r="A367" s="17">
        <v>354</v>
      </c>
      <c r="B367" s="30" t="s">
        <v>685</v>
      </c>
      <c r="C367" s="107">
        <v>2110070068</v>
      </c>
      <c r="D367" s="75" t="s">
        <v>678</v>
      </c>
      <c r="E367" s="108" t="s">
        <v>71</v>
      </c>
      <c r="F367" s="30"/>
      <c r="G367" s="30"/>
      <c r="H367" s="30" t="s">
        <v>604</v>
      </c>
      <c r="I367" s="30"/>
      <c r="J367" s="30"/>
      <c r="K367" s="30">
        <v>25</v>
      </c>
      <c r="L367" s="30">
        <v>7</v>
      </c>
      <c r="M367" s="30">
        <v>8</v>
      </c>
      <c r="N367" s="30">
        <v>10</v>
      </c>
      <c r="O367" s="34">
        <v>5</v>
      </c>
      <c r="P367" s="30"/>
      <c r="Q367" s="30">
        <v>15</v>
      </c>
      <c r="R367" s="30"/>
      <c r="S367" s="20">
        <f t="shared" ref="S367:S370" si="17">IF(W367="Xuất sắc",5,IF(W367="Giỏi",4,IF(W367="Khá",3,IF(W367="TB",1,0))))</f>
        <v>3</v>
      </c>
      <c r="T367" s="29">
        <f t="shared" si="15"/>
        <v>73</v>
      </c>
      <c r="U367" s="20" t="str">
        <f t="shared" si="16"/>
        <v>Khá</v>
      </c>
      <c r="V367" s="46" t="s">
        <v>235</v>
      </c>
      <c r="W367" s="20" t="s">
        <v>29</v>
      </c>
      <c r="X367" s="67"/>
    </row>
    <row r="368" spans="1:24" s="283" customFormat="1" ht="18" customHeight="1" x14ac:dyDescent="0.25">
      <c r="A368" s="23">
        <v>355</v>
      </c>
      <c r="B368" s="45" t="s">
        <v>685</v>
      </c>
      <c r="C368" s="77">
        <v>2110070069</v>
      </c>
      <c r="D368" s="78" t="s">
        <v>679</v>
      </c>
      <c r="E368" s="169" t="s">
        <v>78</v>
      </c>
      <c r="F368" s="45"/>
      <c r="G368" s="45"/>
      <c r="H368" s="45"/>
      <c r="I368" s="45"/>
      <c r="J368" s="45"/>
      <c r="K368" s="45"/>
      <c r="L368" s="45"/>
      <c r="M368" s="45"/>
      <c r="N368" s="45"/>
      <c r="O368" s="32"/>
      <c r="P368" s="45"/>
      <c r="Q368" s="45"/>
      <c r="R368" s="45"/>
      <c r="S368" s="27"/>
      <c r="T368" s="28"/>
      <c r="U368" s="27"/>
      <c r="V368" s="44"/>
      <c r="W368" s="27"/>
      <c r="X368" s="280"/>
    </row>
    <row r="369" spans="1:24" s="283" customFormat="1" ht="18" customHeight="1" x14ac:dyDescent="0.25">
      <c r="A369" s="23">
        <v>356</v>
      </c>
      <c r="B369" s="45" t="s">
        <v>685</v>
      </c>
      <c r="C369" s="77">
        <v>2110070070</v>
      </c>
      <c r="D369" s="78" t="s">
        <v>43</v>
      </c>
      <c r="E369" s="169" t="s">
        <v>146</v>
      </c>
      <c r="F369" s="45"/>
      <c r="G369" s="45"/>
      <c r="H369" s="45"/>
      <c r="I369" s="45"/>
      <c r="J369" s="45"/>
      <c r="K369" s="45"/>
      <c r="L369" s="45"/>
      <c r="M369" s="45"/>
      <c r="N369" s="45"/>
      <c r="O369" s="32"/>
      <c r="P369" s="45"/>
      <c r="Q369" s="45"/>
      <c r="R369" s="45"/>
      <c r="S369" s="27"/>
      <c r="T369" s="28"/>
      <c r="U369" s="27"/>
      <c r="V369" s="44"/>
      <c r="W369" s="27"/>
      <c r="X369" s="64"/>
    </row>
    <row r="370" spans="1:24" s="283" customFormat="1" ht="18" customHeight="1" x14ac:dyDescent="0.25">
      <c r="A370" s="17">
        <v>357</v>
      </c>
      <c r="B370" s="30" t="s">
        <v>685</v>
      </c>
      <c r="C370" s="74">
        <v>2110070071</v>
      </c>
      <c r="D370" s="75" t="s">
        <v>680</v>
      </c>
      <c r="E370" s="170" t="s">
        <v>74</v>
      </c>
      <c r="F370" s="30"/>
      <c r="G370" s="30"/>
      <c r="H370" s="30" t="s">
        <v>604</v>
      </c>
      <c r="I370" s="30"/>
      <c r="J370" s="30"/>
      <c r="K370" s="30">
        <v>23</v>
      </c>
      <c r="L370" s="30">
        <v>7</v>
      </c>
      <c r="M370" s="30">
        <v>8</v>
      </c>
      <c r="N370" s="30">
        <v>10</v>
      </c>
      <c r="O370" s="34">
        <v>5</v>
      </c>
      <c r="P370" s="30"/>
      <c r="Q370" s="30">
        <v>15</v>
      </c>
      <c r="R370" s="30"/>
      <c r="S370" s="20">
        <f t="shared" si="17"/>
        <v>3</v>
      </c>
      <c r="T370" s="29">
        <f t="shared" si="15"/>
        <v>71</v>
      </c>
      <c r="U370" s="20" t="str">
        <f t="shared" si="16"/>
        <v>Khá</v>
      </c>
      <c r="V370" s="46" t="s">
        <v>169</v>
      </c>
      <c r="W370" s="20" t="s">
        <v>29</v>
      </c>
      <c r="X370" s="67"/>
    </row>
    <row r="371" spans="1:24" s="283" customFormat="1" ht="18" customHeight="1" x14ac:dyDescent="0.25">
      <c r="A371" s="17">
        <v>358</v>
      </c>
      <c r="B371" s="30" t="s">
        <v>685</v>
      </c>
      <c r="C371" s="74">
        <v>2110070072</v>
      </c>
      <c r="D371" s="75" t="s">
        <v>681</v>
      </c>
      <c r="E371" s="170" t="s">
        <v>69</v>
      </c>
      <c r="F371" s="30"/>
      <c r="G371" s="30">
        <v>5</v>
      </c>
      <c r="H371" s="30">
        <v>15</v>
      </c>
      <c r="I371" s="30"/>
      <c r="J371" s="30"/>
      <c r="K371" s="30">
        <v>5</v>
      </c>
      <c r="L371" s="30">
        <v>7</v>
      </c>
      <c r="M371" s="30">
        <v>4</v>
      </c>
      <c r="N371" s="30">
        <v>10</v>
      </c>
      <c r="O371" s="34">
        <v>5</v>
      </c>
      <c r="P371" s="30"/>
      <c r="Q371" s="30">
        <v>15</v>
      </c>
      <c r="R371" s="30"/>
      <c r="S371" s="20"/>
      <c r="T371" s="29">
        <f t="shared" si="15"/>
        <v>46</v>
      </c>
      <c r="U371" s="20" t="str">
        <f t="shared" si="16"/>
        <v>Yếu</v>
      </c>
      <c r="V371" s="46"/>
      <c r="W371" s="20"/>
      <c r="X371" s="67"/>
    </row>
    <row r="372" spans="1:24" s="283" customFormat="1" ht="18" customHeight="1" x14ac:dyDescent="0.25">
      <c r="A372" s="23">
        <v>359</v>
      </c>
      <c r="B372" s="45" t="s">
        <v>685</v>
      </c>
      <c r="C372" s="93">
        <v>2110070073</v>
      </c>
      <c r="D372" s="94" t="s">
        <v>457</v>
      </c>
      <c r="E372" s="171" t="s">
        <v>114</v>
      </c>
      <c r="F372" s="45"/>
      <c r="G372" s="45"/>
      <c r="H372" s="45"/>
      <c r="I372" s="45"/>
      <c r="J372" s="45"/>
      <c r="K372" s="45"/>
      <c r="L372" s="45"/>
      <c r="M372" s="45"/>
      <c r="N372" s="45"/>
      <c r="O372" s="32"/>
      <c r="P372" s="45"/>
      <c r="Q372" s="45"/>
      <c r="R372" s="45"/>
      <c r="S372" s="27"/>
      <c r="T372" s="28"/>
      <c r="U372" s="27"/>
      <c r="V372" s="44"/>
      <c r="W372" s="27"/>
      <c r="X372" s="280"/>
    </row>
    <row r="373" spans="1:24" s="283" customFormat="1" ht="18" customHeight="1" x14ac:dyDescent="0.25">
      <c r="A373" s="17">
        <v>360</v>
      </c>
      <c r="B373" s="30" t="s">
        <v>685</v>
      </c>
      <c r="C373" s="74">
        <v>2110070074</v>
      </c>
      <c r="D373" s="75" t="s">
        <v>682</v>
      </c>
      <c r="E373" s="170" t="s">
        <v>183</v>
      </c>
      <c r="F373" s="30"/>
      <c r="G373" s="30"/>
      <c r="H373" s="30" t="s">
        <v>604</v>
      </c>
      <c r="I373" s="30"/>
      <c r="J373" s="30"/>
      <c r="K373" s="30">
        <v>23</v>
      </c>
      <c r="L373" s="30">
        <v>7</v>
      </c>
      <c r="M373" s="30">
        <v>4</v>
      </c>
      <c r="N373" s="30">
        <v>10</v>
      </c>
      <c r="O373" s="34">
        <v>5</v>
      </c>
      <c r="P373" s="30"/>
      <c r="Q373" s="30">
        <v>15</v>
      </c>
      <c r="R373" s="30"/>
      <c r="S373" s="20"/>
      <c r="T373" s="29">
        <f t="shared" si="15"/>
        <v>64</v>
      </c>
      <c r="U373" s="20" t="str">
        <f t="shared" si="16"/>
        <v>TB</v>
      </c>
      <c r="V373" s="46" t="s">
        <v>683</v>
      </c>
      <c r="W373" s="20" t="s">
        <v>26</v>
      </c>
      <c r="X373" s="67"/>
    </row>
    <row r="374" spans="1:24" s="283" customFormat="1" ht="18" customHeight="1" thickBot="1" x14ac:dyDescent="0.3">
      <c r="A374" s="53">
        <v>361</v>
      </c>
      <c r="B374" s="69" t="s">
        <v>685</v>
      </c>
      <c r="C374" s="201">
        <v>2110070075</v>
      </c>
      <c r="D374" s="202" t="s">
        <v>684</v>
      </c>
      <c r="E374" s="203" t="s">
        <v>55</v>
      </c>
      <c r="F374" s="69"/>
      <c r="G374" s="69">
        <v>5</v>
      </c>
      <c r="H374" s="69">
        <v>15</v>
      </c>
      <c r="I374" s="69"/>
      <c r="J374" s="69"/>
      <c r="K374" s="69">
        <v>5</v>
      </c>
      <c r="L374" s="69">
        <v>7</v>
      </c>
      <c r="M374" s="69">
        <v>4</v>
      </c>
      <c r="N374" s="69">
        <v>10</v>
      </c>
      <c r="O374" s="204">
        <v>5</v>
      </c>
      <c r="P374" s="69"/>
      <c r="Q374" s="69">
        <v>15</v>
      </c>
      <c r="R374" s="69"/>
      <c r="S374" s="70"/>
      <c r="T374" s="71">
        <f t="shared" si="15"/>
        <v>46</v>
      </c>
      <c r="U374" s="70" t="str">
        <f t="shared" si="16"/>
        <v>Yếu</v>
      </c>
      <c r="V374" s="72" t="s">
        <v>615</v>
      </c>
      <c r="W374" s="70" t="s">
        <v>26</v>
      </c>
      <c r="X374" s="205"/>
    </row>
    <row r="375" spans="1:24" s="283" customFormat="1" ht="18" customHeight="1" x14ac:dyDescent="0.25">
      <c r="A375" s="153">
        <v>362</v>
      </c>
      <c r="B375" s="196" t="s">
        <v>728</v>
      </c>
      <c r="C375" s="133">
        <v>2110050001</v>
      </c>
      <c r="D375" s="134" t="s">
        <v>688</v>
      </c>
      <c r="E375" s="135" t="s">
        <v>689</v>
      </c>
      <c r="F375" s="197"/>
      <c r="G375" s="197">
        <v>5</v>
      </c>
      <c r="H375" s="197">
        <v>15</v>
      </c>
      <c r="I375" s="197"/>
      <c r="J375" s="197"/>
      <c r="K375" s="196">
        <v>0</v>
      </c>
      <c r="L375" s="131">
        <v>0</v>
      </c>
      <c r="M375" s="131">
        <v>5</v>
      </c>
      <c r="N375" s="131">
        <v>10</v>
      </c>
      <c r="O375" s="155">
        <v>5</v>
      </c>
      <c r="P375" s="131"/>
      <c r="Q375" s="131">
        <v>15</v>
      </c>
      <c r="R375" s="154">
        <v>0</v>
      </c>
      <c r="S375" s="142">
        <f t="shared" ref="S375:S406" si="18">IF(W375="Xuất sắc",5,IF(W375="Giỏi",4,IF(W375="Khá",3,IF(W375="TB",1,0))))</f>
        <v>1</v>
      </c>
      <c r="T375" s="198">
        <f t="shared" ref="T375:T406" si="19">SUM(K375:S375)</f>
        <v>36</v>
      </c>
      <c r="U375" s="197" t="str">
        <f t="shared" si="16"/>
        <v>Yếu</v>
      </c>
      <c r="V375" s="199" t="s">
        <v>493</v>
      </c>
      <c r="W375" s="197" t="s">
        <v>57</v>
      </c>
      <c r="X375" s="200"/>
    </row>
    <row r="376" spans="1:24" s="283" customFormat="1" ht="18" customHeight="1" x14ac:dyDescent="0.25">
      <c r="A376" s="17">
        <v>363</v>
      </c>
      <c r="B376" s="172" t="s">
        <v>728</v>
      </c>
      <c r="C376" s="74">
        <v>2110050002</v>
      </c>
      <c r="D376" s="75" t="s">
        <v>690</v>
      </c>
      <c r="E376" s="76" t="s">
        <v>91</v>
      </c>
      <c r="F376" s="176"/>
      <c r="G376" s="176"/>
      <c r="H376" s="176"/>
      <c r="I376" s="176"/>
      <c r="J376" s="173"/>
      <c r="K376" s="172">
        <v>25</v>
      </c>
      <c r="L376" s="49">
        <v>7</v>
      </c>
      <c r="M376" s="49">
        <v>5</v>
      </c>
      <c r="N376" s="49">
        <v>5</v>
      </c>
      <c r="O376" s="49">
        <v>5</v>
      </c>
      <c r="P376" s="177"/>
      <c r="Q376" s="49">
        <v>15</v>
      </c>
      <c r="R376" s="49">
        <v>0</v>
      </c>
      <c r="S376" s="20">
        <f t="shared" si="18"/>
        <v>1</v>
      </c>
      <c r="T376" s="198">
        <f t="shared" si="19"/>
        <v>63</v>
      </c>
      <c r="U376" s="173" t="str">
        <f t="shared" si="16"/>
        <v>TB</v>
      </c>
      <c r="V376" s="175" t="s">
        <v>498</v>
      </c>
      <c r="W376" s="173" t="s">
        <v>57</v>
      </c>
      <c r="X376" s="67"/>
    </row>
    <row r="377" spans="1:24" s="283" customFormat="1" ht="18" customHeight="1" x14ac:dyDescent="0.25">
      <c r="A377" s="17">
        <v>364</v>
      </c>
      <c r="B377" s="172" t="s">
        <v>728</v>
      </c>
      <c r="C377" s="74">
        <v>2110050003</v>
      </c>
      <c r="D377" s="75" t="s">
        <v>691</v>
      </c>
      <c r="E377" s="76" t="s">
        <v>504</v>
      </c>
      <c r="F377" s="176"/>
      <c r="G377" s="176"/>
      <c r="H377" s="176"/>
      <c r="I377" s="176"/>
      <c r="J377" s="173"/>
      <c r="K377" s="172">
        <v>21</v>
      </c>
      <c r="L377" s="49"/>
      <c r="M377" s="49">
        <v>5</v>
      </c>
      <c r="N377" s="49">
        <v>5</v>
      </c>
      <c r="O377" s="49">
        <v>5</v>
      </c>
      <c r="P377" s="177"/>
      <c r="Q377" s="49">
        <v>15</v>
      </c>
      <c r="R377" s="49">
        <v>0</v>
      </c>
      <c r="S377" s="20">
        <f t="shared" si="18"/>
        <v>1</v>
      </c>
      <c r="T377" s="198">
        <f t="shared" si="19"/>
        <v>52</v>
      </c>
      <c r="U377" s="173" t="str">
        <f t="shared" si="16"/>
        <v>TB</v>
      </c>
      <c r="V377" s="175" t="s">
        <v>692</v>
      </c>
      <c r="W377" s="173" t="s">
        <v>57</v>
      </c>
      <c r="X377" s="67"/>
    </row>
    <row r="378" spans="1:24" s="283" customFormat="1" ht="18" customHeight="1" x14ac:dyDescent="0.25">
      <c r="A378" s="17">
        <v>365</v>
      </c>
      <c r="B378" s="49" t="s">
        <v>728</v>
      </c>
      <c r="C378" s="74">
        <v>2110050004</v>
      </c>
      <c r="D378" s="75" t="s">
        <v>129</v>
      </c>
      <c r="E378" s="76" t="s">
        <v>693</v>
      </c>
      <c r="F378" s="177"/>
      <c r="G378" s="177">
        <v>5</v>
      </c>
      <c r="H378" s="177">
        <v>15</v>
      </c>
      <c r="I378" s="177"/>
      <c r="J378" s="173"/>
      <c r="K378" s="49"/>
      <c r="L378" s="49"/>
      <c r="M378" s="49"/>
      <c r="N378" s="49"/>
      <c r="O378" s="49"/>
      <c r="P378" s="177"/>
      <c r="Q378" s="49"/>
      <c r="R378" s="49"/>
      <c r="S378" s="20"/>
      <c r="T378" s="198"/>
      <c r="U378" s="173"/>
      <c r="V378" s="51"/>
      <c r="W378" s="42"/>
      <c r="X378" s="67"/>
    </row>
    <row r="379" spans="1:24" s="283" customFormat="1" ht="18" customHeight="1" x14ac:dyDescent="0.25">
      <c r="A379" s="17">
        <v>366</v>
      </c>
      <c r="B379" s="49" t="s">
        <v>728</v>
      </c>
      <c r="C379" s="74">
        <v>2110050005</v>
      </c>
      <c r="D379" s="75" t="s">
        <v>694</v>
      </c>
      <c r="E379" s="76" t="s">
        <v>52</v>
      </c>
      <c r="F379" s="177"/>
      <c r="G379" s="177"/>
      <c r="H379" s="177"/>
      <c r="I379" s="177"/>
      <c r="J379" s="173"/>
      <c r="K379" s="49">
        <v>20</v>
      </c>
      <c r="L379" s="49">
        <v>6</v>
      </c>
      <c r="M379" s="49">
        <v>2</v>
      </c>
      <c r="N379" s="49">
        <v>5</v>
      </c>
      <c r="O379" s="49">
        <v>5</v>
      </c>
      <c r="P379" s="177"/>
      <c r="Q379" s="49">
        <v>15</v>
      </c>
      <c r="R379" s="49">
        <v>0</v>
      </c>
      <c r="S379" s="20">
        <f t="shared" si="18"/>
        <v>1</v>
      </c>
      <c r="T379" s="198">
        <f t="shared" si="19"/>
        <v>54</v>
      </c>
      <c r="U379" s="173" t="str">
        <f t="shared" si="16"/>
        <v>TB</v>
      </c>
      <c r="V379" s="51" t="s">
        <v>493</v>
      </c>
      <c r="W379" s="42" t="s">
        <v>57</v>
      </c>
      <c r="X379" s="66"/>
    </row>
    <row r="380" spans="1:24" s="283" customFormat="1" ht="18" customHeight="1" x14ac:dyDescent="0.25">
      <c r="A380" s="17">
        <v>367</v>
      </c>
      <c r="B380" s="49" t="s">
        <v>728</v>
      </c>
      <c r="C380" s="74">
        <v>2110050006</v>
      </c>
      <c r="D380" s="75" t="s">
        <v>695</v>
      </c>
      <c r="E380" s="76" t="s">
        <v>99</v>
      </c>
      <c r="F380" s="178"/>
      <c r="G380" s="177">
        <v>5</v>
      </c>
      <c r="H380" s="177">
        <v>15</v>
      </c>
      <c r="I380" s="177"/>
      <c r="J380" s="173"/>
      <c r="K380" s="49"/>
      <c r="L380" s="49"/>
      <c r="M380" s="49"/>
      <c r="N380" s="49"/>
      <c r="O380" s="49"/>
      <c r="P380" s="177"/>
      <c r="Q380" s="49"/>
      <c r="R380" s="49"/>
      <c r="S380" s="20"/>
      <c r="T380" s="198"/>
      <c r="U380" s="173"/>
      <c r="V380" s="51"/>
      <c r="W380" s="42"/>
      <c r="X380" s="66"/>
    </row>
    <row r="381" spans="1:24" s="283" customFormat="1" ht="18" customHeight="1" x14ac:dyDescent="0.25">
      <c r="A381" s="17">
        <v>368</v>
      </c>
      <c r="B381" s="49" t="s">
        <v>728</v>
      </c>
      <c r="C381" s="74">
        <v>2110050007</v>
      </c>
      <c r="D381" s="75" t="s">
        <v>696</v>
      </c>
      <c r="E381" s="76" t="s">
        <v>165</v>
      </c>
      <c r="F381" s="178"/>
      <c r="G381" s="177">
        <v>5</v>
      </c>
      <c r="H381" s="177">
        <v>15</v>
      </c>
      <c r="I381" s="177"/>
      <c r="J381" s="173"/>
      <c r="K381" s="49">
        <v>5</v>
      </c>
      <c r="L381" s="49">
        <v>5</v>
      </c>
      <c r="M381" s="49">
        <v>5</v>
      </c>
      <c r="N381" s="49">
        <v>5</v>
      </c>
      <c r="O381" s="49">
        <v>5</v>
      </c>
      <c r="P381" s="177"/>
      <c r="Q381" s="49">
        <v>15</v>
      </c>
      <c r="R381" s="49">
        <v>0</v>
      </c>
      <c r="S381" s="20">
        <f t="shared" si="18"/>
        <v>0</v>
      </c>
      <c r="T381" s="198">
        <f t="shared" si="19"/>
        <v>40</v>
      </c>
      <c r="U381" s="173" t="str">
        <f t="shared" si="16"/>
        <v>Yếu</v>
      </c>
      <c r="V381" s="51"/>
      <c r="W381" s="42"/>
      <c r="X381" s="66"/>
    </row>
    <row r="382" spans="1:24" s="283" customFormat="1" ht="18" customHeight="1" x14ac:dyDescent="0.25">
      <c r="A382" s="23">
        <v>369</v>
      </c>
      <c r="B382" s="50" t="s">
        <v>728</v>
      </c>
      <c r="C382" s="83">
        <v>2110050008</v>
      </c>
      <c r="D382" s="84" t="s">
        <v>697</v>
      </c>
      <c r="E382" s="85" t="s">
        <v>107</v>
      </c>
      <c r="F382" s="179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1"/>
      <c r="U382" s="43"/>
      <c r="V382" s="52"/>
      <c r="W382" s="43"/>
      <c r="X382" s="64"/>
    </row>
    <row r="383" spans="1:24" s="283" customFormat="1" ht="18" customHeight="1" x14ac:dyDescent="0.25">
      <c r="A383" s="17">
        <v>370</v>
      </c>
      <c r="B383" s="49" t="s">
        <v>728</v>
      </c>
      <c r="C383" s="74">
        <v>2110050009</v>
      </c>
      <c r="D383" s="75" t="s">
        <v>698</v>
      </c>
      <c r="E383" s="76" t="s">
        <v>60</v>
      </c>
      <c r="F383" s="178"/>
      <c r="G383" s="177"/>
      <c r="H383" s="177"/>
      <c r="I383" s="177"/>
      <c r="J383" s="173"/>
      <c r="K383" s="49"/>
      <c r="L383" s="49"/>
      <c r="M383" s="49"/>
      <c r="N383" s="49"/>
      <c r="O383" s="49"/>
      <c r="P383" s="177"/>
      <c r="Q383" s="49"/>
      <c r="R383" s="49"/>
      <c r="S383" s="20">
        <f t="shared" si="18"/>
        <v>0</v>
      </c>
      <c r="T383" s="174">
        <f t="shared" si="19"/>
        <v>0</v>
      </c>
      <c r="U383" s="173" t="str">
        <f t="shared" si="16"/>
        <v>Yếu</v>
      </c>
      <c r="V383" s="51" t="s">
        <v>458</v>
      </c>
      <c r="W383" s="42" t="s">
        <v>26</v>
      </c>
      <c r="X383" s="67"/>
    </row>
    <row r="384" spans="1:24" s="283" customFormat="1" ht="18" customHeight="1" x14ac:dyDescent="0.25">
      <c r="A384" s="17">
        <v>371</v>
      </c>
      <c r="B384" s="49" t="s">
        <v>728</v>
      </c>
      <c r="C384" s="74">
        <v>2110050010</v>
      </c>
      <c r="D384" s="75" t="s">
        <v>699</v>
      </c>
      <c r="E384" s="76" t="s">
        <v>174</v>
      </c>
      <c r="F384" s="178"/>
      <c r="G384" s="177">
        <v>5</v>
      </c>
      <c r="H384" s="177">
        <v>15</v>
      </c>
      <c r="I384" s="177"/>
      <c r="J384" s="173"/>
      <c r="K384" s="49"/>
      <c r="L384" s="49"/>
      <c r="M384" s="49"/>
      <c r="N384" s="49"/>
      <c r="O384" s="49"/>
      <c r="P384" s="177"/>
      <c r="Q384" s="49"/>
      <c r="R384" s="49"/>
      <c r="S384" s="20"/>
      <c r="T384" s="174"/>
      <c r="U384" s="173"/>
      <c r="V384" s="51"/>
      <c r="W384" s="42"/>
      <c r="X384" s="67"/>
    </row>
    <row r="385" spans="1:24" s="283" customFormat="1" ht="18" customHeight="1" x14ac:dyDescent="0.25">
      <c r="A385" s="17">
        <v>372</v>
      </c>
      <c r="B385" s="49" t="s">
        <v>728</v>
      </c>
      <c r="C385" s="74">
        <v>2110050011</v>
      </c>
      <c r="D385" s="75" t="s">
        <v>700</v>
      </c>
      <c r="E385" s="76" t="s">
        <v>701</v>
      </c>
      <c r="F385" s="178"/>
      <c r="G385" s="177"/>
      <c r="H385" s="177"/>
      <c r="I385" s="177"/>
      <c r="J385" s="173"/>
      <c r="K385" s="49">
        <v>25</v>
      </c>
      <c r="L385" s="49">
        <v>4</v>
      </c>
      <c r="M385" s="49">
        <v>2</v>
      </c>
      <c r="N385" s="49">
        <v>5</v>
      </c>
      <c r="O385" s="49">
        <v>5</v>
      </c>
      <c r="P385" s="177"/>
      <c r="Q385" s="49">
        <v>15</v>
      </c>
      <c r="R385" s="49"/>
      <c r="S385" s="20">
        <f t="shared" si="18"/>
        <v>0</v>
      </c>
      <c r="T385" s="174">
        <f t="shared" si="19"/>
        <v>56</v>
      </c>
      <c r="U385" s="173" t="str">
        <f t="shared" si="16"/>
        <v>TB</v>
      </c>
      <c r="V385" s="51" t="s">
        <v>702</v>
      </c>
      <c r="W385" s="42" t="s">
        <v>26</v>
      </c>
      <c r="X385" s="67"/>
    </row>
    <row r="386" spans="1:24" s="283" customFormat="1" ht="18" customHeight="1" x14ac:dyDescent="0.25">
      <c r="A386" s="17">
        <v>373</v>
      </c>
      <c r="B386" s="49" t="s">
        <v>728</v>
      </c>
      <c r="C386" s="74">
        <v>2110050012</v>
      </c>
      <c r="D386" s="75" t="s">
        <v>103</v>
      </c>
      <c r="E386" s="76" t="s">
        <v>394</v>
      </c>
      <c r="F386" s="178"/>
      <c r="G386" s="177"/>
      <c r="H386" s="177"/>
      <c r="I386" s="177"/>
      <c r="J386" s="173"/>
      <c r="K386" s="49">
        <v>25</v>
      </c>
      <c r="L386" s="49"/>
      <c r="M386" s="49">
        <v>3</v>
      </c>
      <c r="N386" s="49">
        <v>10</v>
      </c>
      <c r="O386" s="49">
        <v>5</v>
      </c>
      <c r="P386" s="177"/>
      <c r="Q386" s="49">
        <v>15</v>
      </c>
      <c r="R386" s="49"/>
      <c r="S386" s="20">
        <f t="shared" si="18"/>
        <v>1</v>
      </c>
      <c r="T386" s="174">
        <f t="shared" si="19"/>
        <v>59</v>
      </c>
      <c r="U386" s="173" t="str">
        <f t="shared" si="16"/>
        <v>TB</v>
      </c>
      <c r="V386" s="51" t="s">
        <v>703</v>
      </c>
      <c r="W386" s="42" t="s">
        <v>57</v>
      </c>
      <c r="X386" s="66"/>
    </row>
    <row r="387" spans="1:24" s="283" customFormat="1" ht="18" customHeight="1" x14ac:dyDescent="0.25">
      <c r="A387" s="17">
        <v>374</v>
      </c>
      <c r="B387" s="49" t="s">
        <v>728</v>
      </c>
      <c r="C387" s="74">
        <v>2110050013</v>
      </c>
      <c r="D387" s="75" t="s">
        <v>248</v>
      </c>
      <c r="E387" s="76" t="s">
        <v>412</v>
      </c>
      <c r="F387" s="178"/>
      <c r="G387" s="177">
        <v>5</v>
      </c>
      <c r="H387" s="177">
        <v>15</v>
      </c>
      <c r="I387" s="177"/>
      <c r="J387" s="173"/>
      <c r="K387" s="49"/>
      <c r="L387" s="49"/>
      <c r="M387" s="49"/>
      <c r="N387" s="49"/>
      <c r="O387" s="49"/>
      <c r="P387" s="177"/>
      <c r="Q387" s="49"/>
      <c r="R387" s="177"/>
      <c r="S387" s="20"/>
      <c r="T387" s="174"/>
      <c r="U387" s="173"/>
      <c r="V387" s="51"/>
      <c r="W387" s="42"/>
      <c r="X387" s="67"/>
    </row>
    <row r="388" spans="1:24" s="283" customFormat="1" ht="18" customHeight="1" x14ac:dyDescent="0.25">
      <c r="A388" s="17">
        <v>375</v>
      </c>
      <c r="B388" s="49" t="s">
        <v>728</v>
      </c>
      <c r="C388" s="74">
        <v>2110050014</v>
      </c>
      <c r="D388" s="75" t="s">
        <v>704</v>
      </c>
      <c r="E388" s="76" t="s">
        <v>70</v>
      </c>
      <c r="F388" s="178"/>
      <c r="G388" s="177"/>
      <c r="H388" s="177"/>
      <c r="I388" s="177"/>
      <c r="J388" s="173"/>
      <c r="K388" s="49">
        <v>25</v>
      </c>
      <c r="L388" s="49">
        <v>6</v>
      </c>
      <c r="M388" s="49">
        <v>4</v>
      </c>
      <c r="N388" s="49">
        <v>10</v>
      </c>
      <c r="O388" s="49">
        <v>5</v>
      </c>
      <c r="P388" s="177"/>
      <c r="Q388" s="49">
        <v>15</v>
      </c>
      <c r="R388" s="49"/>
      <c r="S388" s="20">
        <f t="shared" si="18"/>
        <v>0</v>
      </c>
      <c r="T388" s="174">
        <f t="shared" si="19"/>
        <v>65</v>
      </c>
      <c r="U388" s="173" t="str">
        <f t="shared" si="16"/>
        <v>TB</v>
      </c>
      <c r="V388" s="51" t="s">
        <v>154</v>
      </c>
      <c r="W388" s="42" t="s">
        <v>26</v>
      </c>
      <c r="X388" s="67"/>
    </row>
    <row r="389" spans="1:24" s="283" customFormat="1" ht="18" customHeight="1" x14ac:dyDescent="0.25">
      <c r="A389" s="17">
        <v>376</v>
      </c>
      <c r="B389" s="49" t="s">
        <v>728</v>
      </c>
      <c r="C389" s="74">
        <v>2110050015</v>
      </c>
      <c r="D389" s="75" t="s">
        <v>46</v>
      </c>
      <c r="E389" s="76" t="s">
        <v>121</v>
      </c>
      <c r="F389" s="178"/>
      <c r="G389" s="177"/>
      <c r="H389" s="177"/>
      <c r="I389" s="177"/>
      <c r="J389" s="173"/>
      <c r="K389" s="49">
        <v>25</v>
      </c>
      <c r="L389" s="49">
        <v>7</v>
      </c>
      <c r="M389" s="49">
        <v>8</v>
      </c>
      <c r="N389" s="49">
        <v>10</v>
      </c>
      <c r="O389" s="49">
        <v>5</v>
      </c>
      <c r="P389" s="177"/>
      <c r="Q389" s="49">
        <v>15</v>
      </c>
      <c r="R389" s="49"/>
      <c r="S389" s="20">
        <f t="shared" si="18"/>
        <v>1</v>
      </c>
      <c r="T389" s="174">
        <f t="shared" si="19"/>
        <v>71</v>
      </c>
      <c r="U389" s="173" t="str">
        <f t="shared" si="16"/>
        <v>Khá</v>
      </c>
      <c r="V389" s="51" t="s">
        <v>116</v>
      </c>
      <c r="W389" s="42" t="s">
        <v>57</v>
      </c>
      <c r="X389" s="67"/>
    </row>
    <row r="390" spans="1:24" s="283" customFormat="1" ht="18" customHeight="1" x14ac:dyDescent="0.25">
      <c r="A390" s="17">
        <v>377</v>
      </c>
      <c r="B390" s="49" t="s">
        <v>728</v>
      </c>
      <c r="C390" s="74">
        <v>2110050016</v>
      </c>
      <c r="D390" s="86" t="s">
        <v>705</v>
      </c>
      <c r="E390" s="104" t="s">
        <v>706</v>
      </c>
      <c r="F390" s="178"/>
      <c r="G390" s="177">
        <v>5</v>
      </c>
      <c r="H390" s="177">
        <v>15</v>
      </c>
      <c r="I390" s="177"/>
      <c r="J390" s="173"/>
      <c r="K390" s="49"/>
      <c r="L390" s="49"/>
      <c r="M390" s="49"/>
      <c r="N390" s="49"/>
      <c r="O390" s="49"/>
      <c r="P390" s="177"/>
      <c r="Q390" s="49"/>
      <c r="R390" s="49"/>
      <c r="S390" s="20"/>
      <c r="T390" s="174"/>
      <c r="U390" s="173"/>
      <c r="V390" s="51"/>
      <c r="W390" s="42"/>
      <c r="X390" s="66"/>
    </row>
    <row r="391" spans="1:24" s="283" customFormat="1" ht="18" customHeight="1" x14ac:dyDescent="0.25">
      <c r="A391" s="17">
        <v>378</v>
      </c>
      <c r="B391" s="49" t="s">
        <v>728</v>
      </c>
      <c r="C391" s="89">
        <v>2110050017</v>
      </c>
      <c r="D391" s="90" t="s">
        <v>707</v>
      </c>
      <c r="E391" s="91" t="s">
        <v>708</v>
      </c>
      <c r="F391" s="178" t="s">
        <v>123</v>
      </c>
      <c r="G391" s="177"/>
      <c r="H391" s="177"/>
      <c r="I391" s="177"/>
      <c r="J391" s="173"/>
      <c r="K391" s="49">
        <v>25</v>
      </c>
      <c r="L391" s="49">
        <v>7</v>
      </c>
      <c r="M391" s="49">
        <v>8</v>
      </c>
      <c r="N391" s="49">
        <v>10</v>
      </c>
      <c r="O391" s="49">
        <v>10</v>
      </c>
      <c r="P391" s="177"/>
      <c r="Q391" s="49">
        <v>15</v>
      </c>
      <c r="R391" s="49">
        <v>5</v>
      </c>
      <c r="S391" s="20">
        <f t="shared" si="18"/>
        <v>3</v>
      </c>
      <c r="T391" s="174">
        <f t="shared" si="19"/>
        <v>83</v>
      </c>
      <c r="U391" s="173" t="str">
        <f t="shared" si="16"/>
        <v>Tốt</v>
      </c>
      <c r="V391" s="51" t="s">
        <v>649</v>
      </c>
      <c r="W391" s="42" t="s">
        <v>29</v>
      </c>
      <c r="X391" s="30"/>
    </row>
    <row r="392" spans="1:24" s="283" customFormat="1" ht="18" customHeight="1" x14ac:dyDescent="0.25">
      <c r="A392" s="17">
        <v>379</v>
      </c>
      <c r="B392" s="49" t="s">
        <v>728</v>
      </c>
      <c r="C392" s="74">
        <v>2110050018</v>
      </c>
      <c r="D392" s="75" t="s">
        <v>709</v>
      </c>
      <c r="E392" s="76" t="s">
        <v>710</v>
      </c>
      <c r="F392" s="178"/>
      <c r="G392" s="177">
        <v>5</v>
      </c>
      <c r="H392" s="177">
        <v>15</v>
      </c>
      <c r="I392" s="177"/>
      <c r="J392" s="173"/>
      <c r="K392" s="49">
        <v>0</v>
      </c>
      <c r="L392" s="49">
        <v>6</v>
      </c>
      <c r="M392" s="49">
        <v>4</v>
      </c>
      <c r="N392" s="49">
        <v>5</v>
      </c>
      <c r="O392" s="49"/>
      <c r="P392" s="177"/>
      <c r="Q392" s="49">
        <v>15</v>
      </c>
      <c r="R392" s="49"/>
      <c r="S392" s="20">
        <f t="shared" si="18"/>
        <v>0</v>
      </c>
      <c r="T392" s="174">
        <f t="shared" si="19"/>
        <v>30</v>
      </c>
      <c r="U392" s="173" t="str">
        <f t="shared" si="16"/>
        <v>Yếu</v>
      </c>
      <c r="V392" s="51"/>
      <c r="W392" s="42"/>
      <c r="X392" s="30"/>
    </row>
    <row r="393" spans="1:24" s="283" customFormat="1" ht="18" customHeight="1" x14ac:dyDescent="0.25">
      <c r="A393" s="17">
        <v>380</v>
      </c>
      <c r="B393" s="49" t="s">
        <v>728</v>
      </c>
      <c r="C393" s="74">
        <v>2110050019</v>
      </c>
      <c r="D393" s="75" t="s">
        <v>711</v>
      </c>
      <c r="E393" s="76" t="s">
        <v>73</v>
      </c>
      <c r="F393" s="178"/>
      <c r="G393" s="177">
        <v>5</v>
      </c>
      <c r="H393" s="177">
        <v>15</v>
      </c>
      <c r="I393" s="177"/>
      <c r="J393" s="173"/>
      <c r="K393" s="49"/>
      <c r="L393" s="49"/>
      <c r="M393" s="49"/>
      <c r="N393" s="49"/>
      <c r="O393" s="49"/>
      <c r="P393" s="177"/>
      <c r="Q393" s="49"/>
      <c r="R393" s="177"/>
      <c r="S393" s="20"/>
      <c r="T393" s="174"/>
      <c r="U393" s="173"/>
      <c r="V393" s="51"/>
      <c r="W393" s="42"/>
      <c r="X393" s="68"/>
    </row>
    <row r="394" spans="1:24" s="283" customFormat="1" ht="18" customHeight="1" x14ac:dyDescent="0.25">
      <c r="A394" s="17">
        <v>381</v>
      </c>
      <c r="B394" s="49" t="s">
        <v>728</v>
      </c>
      <c r="C394" s="74">
        <v>2110050020</v>
      </c>
      <c r="D394" s="75" t="s">
        <v>447</v>
      </c>
      <c r="E394" s="76" t="s">
        <v>192</v>
      </c>
      <c r="F394" s="178" t="s">
        <v>97</v>
      </c>
      <c r="G394" s="177"/>
      <c r="H394" s="177"/>
      <c r="I394" s="177"/>
      <c r="J394" s="173"/>
      <c r="K394" s="49">
        <v>20</v>
      </c>
      <c r="L394" s="49">
        <v>7</v>
      </c>
      <c r="M394" s="49">
        <v>4</v>
      </c>
      <c r="N394" s="49">
        <v>5</v>
      </c>
      <c r="O394" s="49">
        <v>10</v>
      </c>
      <c r="P394" s="177"/>
      <c r="Q394" s="49">
        <v>10</v>
      </c>
      <c r="R394" s="49"/>
      <c r="S394" s="20">
        <f t="shared" si="18"/>
        <v>0</v>
      </c>
      <c r="T394" s="174">
        <f t="shared" si="19"/>
        <v>56</v>
      </c>
      <c r="U394" s="173" t="str">
        <f t="shared" si="16"/>
        <v>TB</v>
      </c>
      <c r="V394" s="51" t="s">
        <v>622</v>
      </c>
      <c r="W394" s="42" t="s">
        <v>26</v>
      </c>
      <c r="X394" s="30"/>
    </row>
    <row r="395" spans="1:24" s="283" customFormat="1" ht="18" customHeight="1" x14ac:dyDescent="0.25">
      <c r="A395" s="17">
        <v>382</v>
      </c>
      <c r="B395" s="49" t="s">
        <v>728</v>
      </c>
      <c r="C395" s="74">
        <v>2110050021</v>
      </c>
      <c r="D395" s="75" t="s">
        <v>712</v>
      </c>
      <c r="E395" s="76" t="s">
        <v>76</v>
      </c>
      <c r="F395" s="178"/>
      <c r="G395" s="177"/>
      <c r="H395" s="177"/>
      <c r="I395" s="177"/>
      <c r="J395" s="173"/>
      <c r="K395" s="49">
        <v>20</v>
      </c>
      <c r="L395" s="49"/>
      <c r="M395" s="49">
        <v>4</v>
      </c>
      <c r="N395" s="49">
        <v>5</v>
      </c>
      <c r="O395" s="49">
        <v>5</v>
      </c>
      <c r="P395" s="177"/>
      <c r="Q395" s="49">
        <v>10</v>
      </c>
      <c r="R395" s="49"/>
      <c r="S395" s="20">
        <f t="shared" si="18"/>
        <v>0</v>
      </c>
      <c r="T395" s="174">
        <f t="shared" si="19"/>
        <v>44</v>
      </c>
      <c r="U395" s="173" t="str">
        <f t="shared" si="16"/>
        <v>Yếu</v>
      </c>
      <c r="V395" s="51" t="s">
        <v>713</v>
      </c>
      <c r="W395" s="42" t="s">
        <v>26</v>
      </c>
      <c r="X395" s="17"/>
    </row>
    <row r="396" spans="1:24" s="283" customFormat="1" ht="18" customHeight="1" x14ac:dyDescent="0.25">
      <c r="A396" s="17">
        <v>383</v>
      </c>
      <c r="B396" s="49" t="s">
        <v>728</v>
      </c>
      <c r="C396" s="74">
        <v>2110050022</v>
      </c>
      <c r="D396" s="75" t="s">
        <v>714</v>
      </c>
      <c r="E396" s="76" t="s">
        <v>715</v>
      </c>
      <c r="F396" s="178"/>
      <c r="G396" s="177"/>
      <c r="H396" s="177"/>
      <c r="I396" s="177"/>
      <c r="J396" s="173"/>
      <c r="K396" s="49">
        <v>25</v>
      </c>
      <c r="L396" s="49"/>
      <c r="M396" s="49"/>
      <c r="N396" s="49">
        <v>5</v>
      </c>
      <c r="O396" s="49">
        <v>5</v>
      </c>
      <c r="P396" s="177"/>
      <c r="Q396" s="49">
        <v>15</v>
      </c>
      <c r="R396" s="49"/>
      <c r="S396" s="20">
        <f t="shared" si="18"/>
        <v>1</v>
      </c>
      <c r="T396" s="174">
        <f t="shared" si="19"/>
        <v>51</v>
      </c>
      <c r="U396" s="173" t="str">
        <f t="shared" si="16"/>
        <v>TB</v>
      </c>
      <c r="V396" s="51" t="s">
        <v>692</v>
      </c>
      <c r="W396" s="42" t="s">
        <v>57</v>
      </c>
      <c r="X396" s="30"/>
    </row>
    <row r="397" spans="1:24" s="283" customFormat="1" ht="19.5" customHeight="1" x14ac:dyDescent="0.25">
      <c r="A397" s="17">
        <v>384</v>
      </c>
      <c r="B397" s="49" t="s">
        <v>728</v>
      </c>
      <c r="C397" s="74">
        <v>2110050023</v>
      </c>
      <c r="D397" s="75" t="s">
        <v>716</v>
      </c>
      <c r="E397" s="76" t="s">
        <v>234</v>
      </c>
      <c r="F397" s="178"/>
      <c r="G397" s="177">
        <v>5</v>
      </c>
      <c r="H397" s="177">
        <v>15</v>
      </c>
      <c r="I397" s="177"/>
      <c r="J397" s="173"/>
      <c r="K397" s="49"/>
      <c r="L397" s="49"/>
      <c r="M397" s="49"/>
      <c r="N397" s="49"/>
      <c r="O397" s="49"/>
      <c r="P397" s="177"/>
      <c r="Q397" s="49"/>
      <c r="R397" s="49"/>
      <c r="S397" s="20"/>
      <c r="T397" s="174"/>
      <c r="U397" s="173"/>
      <c r="V397" s="51"/>
      <c r="W397" s="42"/>
      <c r="X397" s="65"/>
    </row>
    <row r="398" spans="1:24" s="283" customFormat="1" ht="18" customHeight="1" x14ac:dyDescent="0.25">
      <c r="A398" s="17">
        <v>385</v>
      </c>
      <c r="B398" s="49" t="s">
        <v>728</v>
      </c>
      <c r="C398" s="107">
        <v>2110050024</v>
      </c>
      <c r="D398" s="182" t="s">
        <v>717</v>
      </c>
      <c r="E398" s="183" t="s">
        <v>165</v>
      </c>
      <c r="F398" s="178"/>
      <c r="G398" s="177"/>
      <c r="H398" s="177"/>
      <c r="I398" s="177"/>
      <c r="J398" s="173"/>
      <c r="K398" s="49">
        <v>25</v>
      </c>
      <c r="L398" s="49"/>
      <c r="M398" s="49"/>
      <c r="N398" s="49">
        <v>5</v>
      </c>
      <c r="O398" s="49">
        <v>5</v>
      </c>
      <c r="P398" s="177"/>
      <c r="Q398" s="49">
        <v>15</v>
      </c>
      <c r="R398" s="49"/>
      <c r="S398" s="20">
        <f t="shared" si="18"/>
        <v>1</v>
      </c>
      <c r="T398" s="174">
        <f t="shared" si="19"/>
        <v>51</v>
      </c>
      <c r="U398" s="173" t="str">
        <f t="shared" si="16"/>
        <v>TB</v>
      </c>
      <c r="V398" s="51" t="s">
        <v>100</v>
      </c>
      <c r="W398" s="42" t="s">
        <v>57</v>
      </c>
      <c r="X398" s="30"/>
    </row>
    <row r="399" spans="1:24" s="283" customFormat="1" ht="18" customHeight="1" x14ac:dyDescent="0.25">
      <c r="A399" s="17">
        <v>386</v>
      </c>
      <c r="B399" s="49" t="s">
        <v>728</v>
      </c>
      <c r="C399" s="107">
        <v>2110050025</v>
      </c>
      <c r="D399" s="182" t="s">
        <v>718</v>
      </c>
      <c r="E399" s="183" t="s">
        <v>719</v>
      </c>
      <c r="F399" s="178"/>
      <c r="G399" s="177">
        <v>5</v>
      </c>
      <c r="H399" s="177"/>
      <c r="I399" s="177"/>
      <c r="J399" s="173"/>
      <c r="K399" s="49"/>
      <c r="L399" s="49"/>
      <c r="M399" s="49"/>
      <c r="N399" s="49"/>
      <c r="O399" s="49"/>
      <c r="P399" s="177"/>
      <c r="Q399" s="49"/>
      <c r="R399" s="49"/>
      <c r="S399" s="20">
        <f t="shared" si="18"/>
        <v>0</v>
      </c>
      <c r="T399" s="174">
        <f t="shared" si="19"/>
        <v>0</v>
      </c>
      <c r="U399" s="173" t="str">
        <f t="shared" si="16"/>
        <v>Yếu</v>
      </c>
      <c r="V399" s="51" t="s">
        <v>720</v>
      </c>
      <c r="W399" s="42" t="s">
        <v>26</v>
      </c>
      <c r="X399" s="30"/>
    </row>
    <row r="400" spans="1:24" s="283" customFormat="1" ht="18" customHeight="1" x14ac:dyDescent="0.25">
      <c r="A400" s="23">
        <v>387</v>
      </c>
      <c r="B400" s="50" t="s">
        <v>728</v>
      </c>
      <c r="C400" s="167">
        <v>2110050026</v>
      </c>
      <c r="D400" s="184" t="s">
        <v>721</v>
      </c>
      <c r="E400" s="185" t="s">
        <v>165</v>
      </c>
      <c r="F400" s="179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1"/>
      <c r="U400" s="43"/>
      <c r="V400" s="52"/>
      <c r="W400" s="43"/>
      <c r="X400" s="45"/>
    </row>
    <row r="401" spans="1:24" s="283" customFormat="1" ht="18" customHeight="1" x14ac:dyDescent="0.25">
      <c r="A401" s="17">
        <v>388</v>
      </c>
      <c r="B401" s="172" t="s">
        <v>728</v>
      </c>
      <c r="C401" s="107">
        <v>2110050027</v>
      </c>
      <c r="D401" s="182" t="s">
        <v>722</v>
      </c>
      <c r="E401" s="183" t="s">
        <v>64</v>
      </c>
      <c r="F401" s="186"/>
      <c r="G401" s="176">
        <v>5</v>
      </c>
      <c r="H401" s="176">
        <v>15</v>
      </c>
      <c r="I401" s="176"/>
      <c r="J401" s="173"/>
      <c r="K401" s="172"/>
      <c r="L401" s="49"/>
      <c r="M401" s="49"/>
      <c r="N401" s="49"/>
      <c r="O401" s="49"/>
      <c r="P401" s="177"/>
      <c r="Q401" s="49"/>
      <c r="R401" s="49"/>
      <c r="S401" s="20"/>
      <c r="T401" s="174"/>
      <c r="U401" s="173"/>
      <c r="V401" s="175"/>
      <c r="W401" s="173"/>
      <c r="X401" s="30"/>
    </row>
    <row r="402" spans="1:24" s="283" customFormat="1" ht="18" customHeight="1" x14ac:dyDescent="0.25">
      <c r="A402" s="17">
        <v>389</v>
      </c>
      <c r="B402" s="187" t="s">
        <v>728</v>
      </c>
      <c r="C402" s="188">
        <v>2110050028</v>
      </c>
      <c r="D402" s="75" t="s">
        <v>707</v>
      </c>
      <c r="E402" s="76" t="s">
        <v>237</v>
      </c>
      <c r="F402" s="189"/>
      <c r="G402" s="190">
        <v>5</v>
      </c>
      <c r="H402" s="190">
        <v>15</v>
      </c>
      <c r="I402" s="190"/>
      <c r="J402" s="173"/>
      <c r="K402" s="187"/>
      <c r="L402" s="49"/>
      <c r="M402" s="49"/>
      <c r="N402" s="49"/>
      <c r="O402" s="49"/>
      <c r="P402" s="177"/>
      <c r="Q402" s="49"/>
      <c r="R402" s="49"/>
      <c r="S402" s="20"/>
      <c r="T402" s="174"/>
      <c r="U402" s="173"/>
      <c r="V402" s="191"/>
      <c r="W402" s="192"/>
      <c r="X402" s="30"/>
    </row>
    <row r="403" spans="1:24" s="283" customFormat="1" ht="18" customHeight="1" x14ac:dyDescent="0.25">
      <c r="A403" s="17">
        <v>390</v>
      </c>
      <c r="B403" s="172" t="s">
        <v>728</v>
      </c>
      <c r="C403" s="74">
        <v>2110050029</v>
      </c>
      <c r="D403" s="75" t="s">
        <v>723</v>
      </c>
      <c r="E403" s="76" t="s">
        <v>143</v>
      </c>
      <c r="F403" s="186"/>
      <c r="G403" s="176">
        <v>5</v>
      </c>
      <c r="H403" s="176"/>
      <c r="I403" s="176"/>
      <c r="J403" s="173"/>
      <c r="K403" s="172"/>
      <c r="L403" s="49"/>
      <c r="M403" s="49"/>
      <c r="N403" s="49"/>
      <c r="O403" s="49"/>
      <c r="P403" s="177"/>
      <c r="Q403" s="49"/>
      <c r="R403" s="49"/>
      <c r="S403" s="20">
        <f t="shared" si="18"/>
        <v>0</v>
      </c>
      <c r="T403" s="174">
        <f t="shared" si="19"/>
        <v>0</v>
      </c>
      <c r="U403" s="173" t="str">
        <f t="shared" si="16"/>
        <v>Yếu</v>
      </c>
      <c r="V403" s="175" t="s">
        <v>724</v>
      </c>
      <c r="W403" s="173" t="s">
        <v>26</v>
      </c>
      <c r="X403" s="30"/>
    </row>
    <row r="404" spans="1:24" s="283" customFormat="1" ht="18" customHeight="1" x14ac:dyDescent="0.25">
      <c r="A404" s="17">
        <v>391</v>
      </c>
      <c r="B404" s="187" t="s">
        <v>728</v>
      </c>
      <c r="C404" s="74">
        <v>2110050030</v>
      </c>
      <c r="D404" s="75" t="s">
        <v>725</v>
      </c>
      <c r="E404" s="76" t="s">
        <v>450</v>
      </c>
      <c r="F404" s="189"/>
      <c r="G404" s="190">
        <v>5</v>
      </c>
      <c r="H404" s="190">
        <v>15</v>
      </c>
      <c r="I404" s="190"/>
      <c r="J404" s="173"/>
      <c r="K404" s="187"/>
      <c r="L404" s="49"/>
      <c r="M404" s="49"/>
      <c r="N404" s="49"/>
      <c r="O404" s="49"/>
      <c r="P404" s="177"/>
      <c r="Q404" s="49"/>
      <c r="R404" s="49"/>
      <c r="S404" s="20"/>
      <c r="T404" s="174"/>
      <c r="U404" s="173"/>
      <c r="V404" s="191"/>
      <c r="W404" s="192"/>
      <c r="X404" s="30"/>
    </row>
    <row r="405" spans="1:24" s="283" customFormat="1" ht="18" customHeight="1" x14ac:dyDescent="0.25">
      <c r="A405" s="23">
        <v>392</v>
      </c>
      <c r="B405" s="50" t="s">
        <v>728</v>
      </c>
      <c r="C405" s="193">
        <v>2110050031</v>
      </c>
      <c r="D405" s="194" t="s">
        <v>726</v>
      </c>
      <c r="E405" s="195" t="s">
        <v>53</v>
      </c>
      <c r="F405" s="179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1"/>
      <c r="U405" s="43"/>
      <c r="V405" s="52"/>
      <c r="W405" s="43"/>
      <c r="X405" s="45"/>
    </row>
    <row r="406" spans="1:24" s="283" customFormat="1" ht="18" customHeight="1" x14ac:dyDescent="0.25">
      <c r="A406" s="17">
        <v>393</v>
      </c>
      <c r="B406" s="172" t="s">
        <v>728</v>
      </c>
      <c r="C406" s="74">
        <v>2110050032</v>
      </c>
      <c r="D406" s="75" t="s">
        <v>727</v>
      </c>
      <c r="E406" s="76" t="s">
        <v>163</v>
      </c>
      <c r="F406" s="186"/>
      <c r="G406" s="176"/>
      <c r="H406" s="176"/>
      <c r="I406" s="176"/>
      <c r="J406" s="173"/>
      <c r="K406" s="172">
        <v>15</v>
      </c>
      <c r="L406" s="49">
        <v>3</v>
      </c>
      <c r="M406" s="49">
        <v>0</v>
      </c>
      <c r="N406" s="49">
        <v>5</v>
      </c>
      <c r="O406" s="49">
        <v>5</v>
      </c>
      <c r="P406" s="177"/>
      <c r="Q406" s="49">
        <v>10</v>
      </c>
      <c r="R406" s="49"/>
      <c r="S406" s="20">
        <f t="shared" si="18"/>
        <v>0</v>
      </c>
      <c r="T406" s="174">
        <f t="shared" si="19"/>
        <v>38</v>
      </c>
      <c r="U406" s="173" t="str">
        <f t="shared" si="16"/>
        <v>Yếu</v>
      </c>
      <c r="V406" s="175" t="s">
        <v>615</v>
      </c>
      <c r="W406" s="173" t="s">
        <v>26</v>
      </c>
      <c r="X406" s="30"/>
    </row>
    <row r="407" spans="1:24" s="283" customFormat="1" ht="18" customHeight="1" x14ac:dyDescent="0.25">
      <c r="A407" s="17">
        <v>394</v>
      </c>
      <c r="B407" s="17" t="s">
        <v>783</v>
      </c>
      <c r="C407" s="111">
        <v>2110040001</v>
      </c>
      <c r="D407" s="112" t="s">
        <v>729</v>
      </c>
      <c r="E407" s="113" t="s">
        <v>730</v>
      </c>
      <c r="F407" s="30"/>
      <c r="G407" s="269">
        <v>5</v>
      </c>
      <c r="H407" s="30">
        <v>15</v>
      </c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29"/>
      <c r="U407" s="20"/>
      <c r="V407" s="46"/>
      <c r="W407" s="42"/>
      <c r="X407" s="30"/>
    </row>
    <row r="408" spans="1:24" s="283" customFormat="1" ht="18" customHeight="1" x14ac:dyDescent="0.2">
      <c r="A408" s="17">
        <v>395</v>
      </c>
      <c r="B408" s="17" t="s">
        <v>783</v>
      </c>
      <c r="C408" s="74">
        <v>2110040002</v>
      </c>
      <c r="D408" s="75" t="s">
        <v>731</v>
      </c>
      <c r="E408" s="76" t="s">
        <v>732</v>
      </c>
      <c r="F408" s="270" t="s">
        <v>120</v>
      </c>
      <c r="G408" s="271"/>
      <c r="H408" s="272"/>
      <c r="I408" s="272"/>
      <c r="J408" s="271"/>
      <c r="K408" s="17">
        <v>25</v>
      </c>
      <c r="L408" s="17">
        <v>7</v>
      </c>
      <c r="M408" s="17">
        <v>4</v>
      </c>
      <c r="N408" s="17">
        <v>10</v>
      </c>
      <c r="O408" s="20">
        <v>10</v>
      </c>
      <c r="P408" s="272"/>
      <c r="Q408" s="17">
        <v>15</v>
      </c>
      <c r="R408" s="271">
        <v>5</v>
      </c>
      <c r="S408" s="20">
        <f t="shared" ref="S408:S444" si="20">IF(W408="Xuất sắc",5,IF(W408="Giỏi",4,IF(W408="Khá",3,IF(W408="TB",1,0))))</f>
        <v>3</v>
      </c>
      <c r="T408" s="26">
        <f t="shared" ref="T408:T444" si="21">SUM(K408:S408)</f>
        <v>79</v>
      </c>
      <c r="U408" s="18" t="str">
        <f t="shared" ref="U408:U444" si="22">IF(T408&gt;=90,"Xuất sắc",IF(T408&gt;=80,"Tốt",IF(T408&gt;=70,"Khá",IF(T408&gt;=50,"TB","Yếu"))))</f>
        <v>Khá</v>
      </c>
      <c r="V408" s="41" t="s">
        <v>242</v>
      </c>
      <c r="W408" s="42" t="s">
        <v>29</v>
      </c>
      <c r="X408" s="30"/>
    </row>
    <row r="409" spans="1:24" s="283" customFormat="1" ht="18" customHeight="1" x14ac:dyDescent="0.2">
      <c r="A409" s="17">
        <v>396</v>
      </c>
      <c r="B409" s="17" t="s">
        <v>783</v>
      </c>
      <c r="C409" s="74">
        <v>2110040003</v>
      </c>
      <c r="D409" s="75" t="s">
        <v>733</v>
      </c>
      <c r="E409" s="76" t="s">
        <v>130</v>
      </c>
      <c r="F409" s="270" t="s">
        <v>97</v>
      </c>
      <c r="G409" s="271">
        <v>5</v>
      </c>
      <c r="H409" s="272"/>
      <c r="I409" s="272"/>
      <c r="J409" s="271"/>
      <c r="K409" s="17">
        <v>20</v>
      </c>
      <c r="L409" s="17">
        <v>7</v>
      </c>
      <c r="M409" s="17">
        <v>4</v>
      </c>
      <c r="N409" s="17">
        <v>10</v>
      </c>
      <c r="O409" s="20">
        <v>10</v>
      </c>
      <c r="P409" s="272"/>
      <c r="Q409" s="17">
        <v>10</v>
      </c>
      <c r="R409" s="271">
        <v>5</v>
      </c>
      <c r="S409" s="20">
        <f t="shared" si="20"/>
        <v>1</v>
      </c>
      <c r="T409" s="26">
        <f t="shared" si="21"/>
        <v>67</v>
      </c>
      <c r="U409" s="18" t="str">
        <f t="shared" si="22"/>
        <v>TB</v>
      </c>
      <c r="V409" s="41" t="s">
        <v>734</v>
      </c>
      <c r="W409" s="42" t="s">
        <v>57</v>
      </c>
      <c r="X409" s="30"/>
    </row>
    <row r="410" spans="1:24" s="283" customFormat="1" ht="18" customHeight="1" x14ac:dyDescent="0.2">
      <c r="A410" s="17">
        <v>397</v>
      </c>
      <c r="B410" s="17" t="s">
        <v>783</v>
      </c>
      <c r="C410" s="74">
        <v>2110040004</v>
      </c>
      <c r="D410" s="75" t="s">
        <v>735</v>
      </c>
      <c r="E410" s="76" t="s">
        <v>41</v>
      </c>
      <c r="F410" s="270"/>
      <c r="G410" s="271"/>
      <c r="H410" s="272"/>
      <c r="I410" s="272"/>
      <c r="J410" s="271"/>
      <c r="K410" s="17">
        <v>25</v>
      </c>
      <c r="L410" s="17">
        <v>7</v>
      </c>
      <c r="M410" s="17">
        <v>4</v>
      </c>
      <c r="N410" s="17">
        <v>10</v>
      </c>
      <c r="O410" s="20">
        <v>5</v>
      </c>
      <c r="P410" s="272"/>
      <c r="Q410" s="17">
        <v>10</v>
      </c>
      <c r="R410" s="271"/>
      <c r="S410" s="20">
        <f t="shared" si="20"/>
        <v>0</v>
      </c>
      <c r="T410" s="26">
        <f t="shared" si="21"/>
        <v>61</v>
      </c>
      <c r="U410" s="18" t="str">
        <f t="shared" si="22"/>
        <v>TB</v>
      </c>
      <c r="V410" s="41" t="s">
        <v>736</v>
      </c>
      <c r="W410" s="42" t="s">
        <v>26</v>
      </c>
      <c r="X410" s="30"/>
    </row>
    <row r="411" spans="1:24" s="283" customFormat="1" ht="18" customHeight="1" x14ac:dyDescent="0.2">
      <c r="A411" s="17">
        <v>398</v>
      </c>
      <c r="B411" s="17" t="s">
        <v>783</v>
      </c>
      <c r="C411" s="74">
        <v>2110040005</v>
      </c>
      <c r="D411" s="75" t="s">
        <v>737</v>
      </c>
      <c r="E411" s="76" t="s">
        <v>450</v>
      </c>
      <c r="F411" s="270"/>
      <c r="G411" s="271"/>
      <c r="H411" s="272"/>
      <c r="I411" s="272"/>
      <c r="J411" s="271"/>
      <c r="K411" s="17">
        <v>25</v>
      </c>
      <c r="L411" s="17">
        <v>7</v>
      </c>
      <c r="M411" s="17">
        <v>8</v>
      </c>
      <c r="N411" s="17">
        <v>10</v>
      </c>
      <c r="O411" s="20">
        <v>5</v>
      </c>
      <c r="P411" s="272">
        <v>7</v>
      </c>
      <c r="Q411" s="17">
        <v>15</v>
      </c>
      <c r="R411" s="271">
        <v>5</v>
      </c>
      <c r="S411" s="20">
        <f t="shared" si="20"/>
        <v>0</v>
      </c>
      <c r="T411" s="26">
        <f t="shared" si="21"/>
        <v>82</v>
      </c>
      <c r="U411" s="18" t="str">
        <f t="shared" si="22"/>
        <v>Tốt</v>
      </c>
      <c r="V411" s="41" t="s">
        <v>738</v>
      </c>
      <c r="W411" s="42" t="s">
        <v>26</v>
      </c>
      <c r="X411" s="30"/>
    </row>
    <row r="412" spans="1:24" s="283" customFormat="1" ht="18" customHeight="1" x14ac:dyDescent="0.2">
      <c r="A412" s="17">
        <v>399</v>
      </c>
      <c r="B412" s="17" t="s">
        <v>783</v>
      </c>
      <c r="C412" s="74">
        <v>2110040006</v>
      </c>
      <c r="D412" s="75" t="s">
        <v>465</v>
      </c>
      <c r="E412" s="76" t="s">
        <v>739</v>
      </c>
      <c r="F412" s="270"/>
      <c r="G412" s="271">
        <v>5</v>
      </c>
      <c r="H412" s="272"/>
      <c r="I412" s="272"/>
      <c r="J412" s="271"/>
      <c r="K412" s="17">
        <v>20</v>
      </c>
      <c r="L412" s="17">
        <v>7</v>
      </c>
      <c r="M412" s="17">
        <v>8</v>
      </c>
      <c r="N412" s="17">
        <v>10</v>
      </c>
      <c r="O412" s="20">
        <v>5</v>
      </c>
      <c r="P412" s="272">
        <v>7</v>
      </c>
      <c r="Q412" s="17">
        <v>10</v>
      </c>
      <c r="R412" s="271">
        <v>5</v>
      </c>
      <c r="S412" s="20">
        <f t="shared" si="20"/>
        <v>0</v>
      </c>
      <c r="T412" s="26">
        <f t="shared" si="21"/>
        <v>72</v>
      </c>
      <c r="U412" s="18" t="str">
        <f t="shared" si="22"/>
        <v>Khá</v>
      </c>
      <c r="V412" s="41" t="s">
        <v>590</v>
      </c>
      <c r="W412" s="42" t="s">
        <v>26</v>
      </c>
      <c r="X412" s="30"/>
    </row>
    <row r="413" spans="1:24" s="283" customFormat="1" ht="18" customHeight="1" x14ac:dyDescent="0.2">
      <c r="A413" s="17">
        <v>400</v>
      </c>
      <c r="B413" s="17" t="s">
        <v>783</v>
      </c>
      <c r="C413" s="74">
        <v>2110040007</v>
      </c>
      <c r="D413" s="75" t="s">
        <v>740</v>
      </c>
      <c r="E413" s="76" t="s">
        <v>78</v>
      </c>
      <c r="F413" s="270"/>
      <c r="G413" s="271"/>
      <c r="H413" s="271"/>
      <c r="I413" s="271"/>
      <c r="J413" s="271"/>
      <c r="K413" s="17">
        <v>25</v>
      </c>
      <c r="L413" s="17">
        <v>7</v>
      </c>
      <c r="M413" s="17">
        <v>4</v>
      </c>
      <c r="N413" s="17">
        <v>10</v>
      </c>
      <c r="O413" s="20">
        <v>5</v>
      </c>
      <c r="P413" s="272"/>
      <c r="Q413" s="17">
        <v>15</v>
      </c>
      <c r="R413" s="271"/>
      <c r="S413" s="20">
        <f t="shared" si="20"/>
        <v>0</v>
      </c>
      <c r="T413" s="26">
        <f t="shared" si="21"/>
        <v>66</v>
      </c>
      <c r="U413" s="18" t="str">
        <f t="shared" si="22"/>
        <v>TB</v>
      </c>
      <c r="V413" s="41" t="s">
        <v>736</v>
      </c>
      <c r="W413" s="42" t="s">
        <v>26</v>
      </c>
      <c r="X413" s="30"/>
    </row>
    <row r="414" spans="1:24" s="283" customFormat="1" ht="18" customHeight="1" x14ac:dyDescent="0.2">
      <c r="A414" s="17">
        <v>401</v>
      </c>
      <c r="B414" s="17" t="s">
        <v>783</v>
      </c>
      <c r="C414" s="74">
        <v>2110040008</v>
      </c>
      <c r="D414" s="75" t="s">
        <v>741</v>
      </c>
      <c r="E414" s="76" t="s">
        <v>140</v>
      </c>
      <c r="F414" s="270"/>
      <c r="G414" s="271">
        <v>5</v>
      </c>
      <c r="H414" s="271"/>
      <c r="I414" s="271"/>
      <c r="J414" s="271"/>
      <c r="K414" s="17">
        <v>20</v>
      </c>
      <c r="L414" s="17">
        <v>7</v>
      </c>
      <c r="M414" s="17">
        <v>4</v>
      </c>
      <c r="N414" s="17">
        <v>10</v>
      </c>
      <c r="O414" s="20">
        <v>5</v>
      </c>
      <c r="P414" s="272"/>
      <c r="Q414" s="17">
        <v>15</v>
      </c>
      <c r="R414" s="271"/>
      <c r="S414" s="20">
        <f t="shared" si="20"/>
        <v>0</v>
      </c>
      <c r="T414" s="26">
        <f t="shared" si="21"/>
        <v>61</v>
      </c>
      <c r="U414" s="18" t="str">
        <f t="shared" si="22"/>
        <v>TB</v>
      </c>
      <c r="V414" s="41" t="s">
        <v>132</v>
      </c>
      <c r="W414" s="42" t="s">
        <v>26</v>
      </c>
      <c r="X414" s="30"/>
    </row>
    <row r="415" spans="1:24" s="283" customFormat="1" ht="18" customHeight="1" x14ac:dyDescent="0.2">
      <c r="A415" s="17">
        <v>402</v>
      </c>
      <c r="B415" s="17" t="s">
        <v>783</v>
      </c>
      <c r="C415" s="74">
        <v>2110040009</v>
      </c>
      <c r="D415" s="75" t="s">
        <v>742</v>
      </c>
      <c r="E415" s="76" t="s">
        <v>206</v>
      </c>
      <c r="F415" s="270"/>
      <c r="G415" s="271"/>
      <c r="H415" s="271"/>
      <c r="I415" s="271"/>
      <c r="J415" s="271"/>
      <c r="K415" s="17">
        <v>25</v>
      </c>
      <c r="L415" s="17">
        <v>7</v>
      </c>
      <c r="M415" s="17">
        <v>4</v>
      </c>
      <c r="N415" s="17">
        <v>10</v>
      </c>
      <c r="O415" s="20">
        <v>5</v>
      </c>
      <c r="P415" s="272"/>
      <c r="Q415" s="17">
        <v>10</v>
      </c>
      <c r="R415" s="17"/>
      <c r="S415" s="20">
        <f t="shared" si="20"/>
        <v>0</v>
      </c>
      <c r="T415" s="26">
        <f t="shared" si="21"/>
        <v>61</v>
      </c>
      <c r="U415" s="18" t="str">
        <f t="shared" si="22"/>
        <v>TB</v>
      </c>
      <c r="V415" s="41" t="s">
        <v>736</v>
      </c>
      <c r="W415" s="42" t="s">
        <v>26</v>
      </c>
      <c r="X415" s="30"/>
    </row>
    <row r="416" spans="1:24" s="283" customFormat="1" ht="18" customHeight="1" x14ac:dyDescent="0.2">
      <c r="A416" s="17">
        <v>403</v>
      </c>
      <c r="B416" s="17" t="s">
        <v>783</v>
      </c>
      <c r="C416" s="74">
        <v>2110040010</v>
      </c>
      <c r="D416" s="75" t="s">
        <v>743</v>
      </c>
      <c r="E416" s="76" t="s">
        <v>227</v>
      </c>
      <c r="F416" s="270"/>
      <c r="G416" s="271">
        <v>5</v>
      </c>
      <c r="H416" s="271"/>
      <c r="I416" s="271"/>
      <c r="J416" s="271"/>
      <c r="K416" s="17">
        <v>20</v>
      </c>
      <c r="L416" s="17">
        <v>7</v>
      </c>
      <c r="M416" s="17">
        <v>4</v>
      </c>
      <c r="N416" s="17">
        <v>10</v>
      </c>
      <c r="O416" s="20">
        <v>5</v>
      </c>
      <c r="P416" s="272"/>
      <c r="Q416" s="17">
        <v>10</v>
      </c>
      <c r="R416" s="17"/>
      <c r="S416" s="20">
        <f t="shared" si="20"/>
        <v>0</v>
      </c>
      <c r="T416" s="26">
        <f t="shared" si="21"/>
        <v>56</v>
      </c>
      <c r="U416" s="18" t="str">
        <f t="shared" si="22"/>
        <v>TB</v>
      </c>
      <c r="V416" s="41" t="s">
        <v>744</v>
      </c>
      <c r="W416" s="42" t="s">
        <v>26</v>
      </c>
      <c r="X416" s="30"/>
    </row>
    <row r="417" spans="1:24" s="283" customFormat="1" ht="18" customHeight="1" x14ac:dyDescent="0.2">
      <c r="A417" s="17">
        <v>404</v>
      </c>
      <c r="B417" s="17" t="s">
        <v>783</v>
      </c>
      <c r="C417" s="111">
        <v>2110040011</v>
      </c>
      <c r="D417" s="112" t="s">
        <v>745</v>
      </c>
      <c r="E417" s="113" t="s">
        <v>217</v>
      </c>
      <c r="F417" s="270"/>
      <c r="G417" s="271">
        <v>5</v>
      </c>
      <c r="H417" s="272">
        <v>15</v>
      </c>
      <c r="I417" s="272"/>
      <c r="J417" s="271"/>
      <c r="K417" s="17"/>
      <c r="L417" s="17"/>
      <c r="M417" s="17"/>
      <c r="N417" s="17"/>
      <c r="O417" s="20"/>
      <c r="P417" s="272"/>
      <c r="Q417" s="17"/>
      <c r="R417" s="272"/>
      <c r="S417" s="20"/>
      <c r="T417" s="29"/>
      <c r="U417" s="20"/>
      <c r="V417" s="46"/>
      <c r="W417" s="42"/>
      <c r="X417" s="30"/>
    </row>
    <row r="418" spans="1:24" s="283" customFormat="1" ht="18" customHeight="1" x14ac:dyDescent="0.2">
      <c r="A418" s="17">
        <v>405</v>
      </c>
      <c r="B418" s="17" t="s">
        <v>783</v>
      </c>
      <c r="C418" s="74">
        <v>2110040012</v>
      </c>
      <c r="D418" s="75" t="s">
        <v>746</v>
      </c>
      <c r="E418" s="76" t="s">
        <v>217</v>
      </c>
      <c r="F418" s="270"/>
      <c r="G418" s="271"/>
      <c r="H418" s="272"/>
      <c r="I418" s="272"/>
      <c r="J418" s="271"/>
      <c r="K418" s="17">
        <v>25</v>
      </c>
      <c r="L418" s="17">
        <v>7</v>
      </c>
      <c r="M418" s="17">
        <v>8</v>
      </c>
      <c r="N418" s="17">
        <v>10</v>
      </c>
      <c r="O418" s="20">
        <v>5</v>
      </c>
      <c r="P418" s="272">
        <v>7</v>
      </c>
      <c r="Q418" s="17">
        <v>15</v>
      </c>
      <c r="R418" s="271">
        <v>5</v>
      </c>
      <c r="S418" s="20">
        <f t="shared" si="20"/>
        <v>1</v>
      </c>
      <c r="T418" s="26">
        <f t="shared" si="21"/>
        <v>83</v>
      </c>
      <c r="U418" s="18" t="str">
        <f t="shared" si="22"/>
        <v>Tốt</v>
      </c>
      <c r="V418" s="41" t="s">
        <v>222</v>
      </c>
      <c r="W418" s="42" t="s">
        <v>57</v>
      </c>
      <c r="X418" s="30"/>
    </row>
    <row r="419" spans="1:24" s="283" customFormat="1" ht="18" customHeight="1" x14ac:dyDescent="0.2">
      <c r="A419" s="17">
        <v>406</v>
      </c>
      <c r="B419" s="17" t="s">
        <v>783</v>
      </c>
      <c r="C419" s="74">
        <v>2110040013</v>
      </c>
      <c r="D419" s="75" t="s">
        <v>94</v>
      </c>
      <c r="E419" s="76" t="s">
        <v>217</v>
      </c>
      <c r="F419" s="270"/>
      <c r="G419" s="271"/>
      <c r="H419" s="272"/>
      <c r="I419" s="272"/>
      <c r="J419" s="271"/>
      <c r="K419" s="17">
        <v>25</v>
      </c>
      <c r="L419" s="17">
        <v>7</v>
      </c>
      <c r="M419" s="17">
        <v>4</v>
      </c>
      <c r="N419" s="17">
        <v>10</v>
      </c>
      <c r="O419" s="20">
        <v>5</v>
      </c>
      <c r="P419" s="272"/>
      <c r="Q419" s="17">
        <v>15</v>
      </c>
      <c r="R419" s="271">
        <v>5</v>
      </c>
      <c r="S419" s="20">
        <f t="shared" si="20"/>
        <v>0</v>
      </c>
      <c r="T419" s="26">
        <f t="shared" si="21"/>
        <v>71</v>
      </c>
      <c r="U419" s="18" t="str">
        <f t="shared" si="22"/>
        <v>Khá</v>
      </c>
      <c r="V419" s="41" t="s">
        <v>747</v>
      </c>
      <c r="W419" s="42" t="s">
        <v>26</v>
      </c>
      <c r="X419" s="30"/>
    </row>
    <row r="420" spans="1:24" s="283" customFormat="1" ht="18" customHeight="1" x14ac:dyDescent="0.2">
      <c r="A420" s="17">
        <v>407</v>
      </c>
      <c r="B420" s="17" t="s">
        <v>783</v>
      </c>
      <c r="C420" s="74">
        <v>2110040014</v>
      </c>
      <c r="D420" s="75" t="s">
        <v>748</v>
      </c>
      <c r="E420" s="76" t="s">
        <v>52</v>
      </c>
      <c r="F420" s="270"/>
      <c r="G420" s="271"/>
      <c r="H420" s="272"/>
      <c r="I420" s="272"/>
      <c r="J420" s="271"/>
      <c r="K420" s="17">
        <v>25</v>
      </c>
      <c r="L420" s="17">
        <v>7</v>
      </c>
      <c r="M420" s="17">
        <v>4</v>
      </c>
      <c r="N420" s="17">
        <v>10</v>
      </c>
      <c r="O420" s="20">
        <v>5</v>
      </c>
      <c r="P420" s="272"/>
      <c r="Q420" s="17">
        <v>15</v>
      </c>
      <c r="R420" s="272"/>
      <c r="S420" s="20">
        <f t="shared" si="20"/>
        <v>0</v>
      </c>
      <c r="T420" s="26">
        <f t="shared" si="21"/>
        <v>66</v>
      </c>
      <c r="U420" s="18" t="str">
        <f t="shared" si="22"/>
        <v>TB</v>
      </c>
      <c r="V420" s="41" t="s">
        <v>749</v>
      </c>
      <c r="W420" s="42" t="s">
        <v>26</v>
      </c>
      <c r="X420" s="30"/>
    </row>
    <row r="421" spans="1:24" s="283" customFormat="1" ht="18" customHeight="1" x14ac:dyDescent="0.2">
      <c r="A421" s="17">
        <v>408</v>
      </c>
      <c r="B421" s="17" t="s">
        <v>783</v>
      </c>
      <c r="C421" s="74">
        <v>2110040015</v>
      </c>
      <c r="D421" s="75" t="s">
        <v>750</v>
      </c>
      <c r="E421" s="76" t="s">
        <v>61</v>
      </c>
      <c r="F421" s="270"/>
      <c r="G421" s="271"/>
      <c r="H421" s="272"/>
      <c r="I421" s="272"/>
      <c r="J421" s="271"/>
      <c r="K421" s="17">
        <v>25</v>
      </c>
      <c r="L421" s="17">
        <v>7</v>
      </c>
      <c r="M421" s="17">
        <v>8</v>
      </c>
      <c r="N421" s="17">
        <v>10</v>
      </c>
      <c r="O421" s="20">
        <v>5</v>
      </c>
      <c r="P421" s="272">
        <v>7</v>
      </c>
      <c r="Q421" s="17">
        <v>10</v>
      </c>
      <c r="R421" s="271">
        <v>5</v>
      </c>
      <c r="S421" s="20">
        <f t="shared" si="20"/>
        <v>0</v>
      </c>
      <c r="T421" s="26">
        <f t="shared" si="21"/>
        <v>77</v>
      </c>
      <c r="U421" s="18" t="str">
        <f t="shared" si="22"/>
        <v>Khá</v>
      </c>
      <c r="V421" s="41" t="s">
        <v>83</v>
      </c>
      <c r="W421" s="42" t="s">
        <v>26</v>
      </c>
      <c r="X421" s="30"/>
    </row>
    <row r="422" spans="1:24" s="283" customFormat="1" ht="18" customHeight="1" x14ac:dyDescent="0.2">
      <c r="A422" s="17">
        <v>409</v>
      </c>
      <c r="B422" s="17" t="s">
        <v>783</v>
      </c>
      <c r="C422" s="74">
        <v>2110040016</v>
      </c>
      <c r="D422" s="75" t="s">
        <v>751</v>
      </c>
      <c r="E422" s="76" t="s">
        <v>752</v>
      </c>
      <c r="F422" s="270"/>
      <c r="G422" s="271"/>
      <c r="H422" s="272"/>
      <c r="I422" s="272"/>
      <c r="J422" s="271"/>
      <c r="K422" s="17">
        <v>25</v>
      </c>
      <c r="L422" s="17">
        <v>7</v>
      </c>
      <c r="M422" s="17">
        <v>8</v>
      </c>
      <c r="N422" s="17">
        <v>10</v>
      </c>
      <c r="O422" s="20">
        <v>5</v>
      </c>
      <c r="P422" s="272">
        <v>7</v>
      </c>
      <c r="Q422" s="17">
        <v>15</v>
      </c>
      <c r="R422" s="271">
        <v>5</v>
      </c>
      <c r="S422" s="20">
        <f t="shared" si="20"/>
        <v>0</v>
      </c>
      <c r="T422" s="26">
        <f t="shared" si="21"/>
        <v>82</v>
      </c>
      <c r="U422" s="18" t="str">
        <f t="shared" si="22"/>
        <v>Tốt</v>
      </c>
      <c r="V422" s="41" t="s">
        <v>118</v>
      </c>
      <c r="W422" s="42" t="s">
        <v>26</v>
      </c>
      <c r="X422" s="30"/>
    </row>
    <row r="423" spans="1:24" s="283" customFormat="1" ht="18" customHeight="1" x14ac:dyDescent="0.2">
      <c r="A423" s="17">
        <v>410</v>
      </c>
      <c r="B423" s="17" t="s">
        <v>783</v>
      </c>
      <c r="C423" s="74">
        <v>2110040017</v>
      </c>
      <c r="D423" s="75" t="s">
        <v>753</v>
      </c>
      <c r="E423" s="76" t="s">
        <v>173</v>
      </c>
      <c r="F423" s="270" t="s">
        <v>123</v>
      </c>
      <c r="G423" s="271">
        <v>5</v>
      </c>
      <c r="H423" s="272"/>
      <c r="I423" s="272"/>
      <c r="J423" s="271"/>
      <c r="K423" s="17">
        <v>20</v>
      </c>
      <c r="L423" s="17">
        <v>7</v>
      </c>
      <c r="M423" s="17">
        <v>4</v>
      </c>
      <c r="N423" s="17">
        <v>10</v>
      </c>
      <c r="O423" s="20">
        <v>10</v>
      </c>
      <c r="P423" s="272"/>
      <c r="Q423" s="17">
        <v>15</v>
      </c>
      <c r="R423" s="271">
        <v>5</v>
      </c>
      <c r="S423" s="20">
        <f t="shared" si="20"/>
        <v>0</v>
      </c>
      <c r="T423" s="26">
        <f t="shared" si="21"/>
        <v>71</v>
      </c>
      <c r="U423" s="18" t="str">
        <f t="shared" si="22"/>
        <v>Khá</v>
      </c>
      <c r="V423" s="41" t="s">
        <v>754</v>
      </c>
      <c r="W423" s="42" t="s">
        <v>26</v>
      </c>
      <c r="X423" s="30"/>
    </row>
    <row r="424" spans="1:24" s="283" customFormat="1" ht="18" customHeight="1" x14ac:dyDescent="0.2">
      <c r="A424" s="17">
        <v>411</v>
      </c>
      <c r="B424" s="17" t="s">
        <v>783</v>
      </c>
      <c r="C424" s="74">
        <v>2110040018</v>
      </c>
      <c r="D424" s="75" t="s">
        <v>755</v>
      </c>
      <c r="E424" s="76" t="s">
        <v>201</v>
      </c>
      <c r="F424" s="270"/>
      <c r="G424" s="271"/>
      <c r="H424" s="272"/>
      <c r="I424" s="272"/>
      <c r="J424" s="271"/>
      <c r="K424" s="17">
        <v>25</v>
      </c>
      <c r="L424" s="17">
        <v>7</v>
      </c>
      <c r="M424" s="17">
        <v>4</v>
      </c>
      <c r="N424" s="17">
        <v>10</v>
      </c>
      <c r="O424" s="20">
        <v>5</v>
      </c>
      <c r="P424" s="272"/>
      <c r="Q424" s="17">
        <v>15</v>
      </c>
      <c r="R424" s="271">
        <v>5</v>
      </c>
      <c r="S424" s="20">
        <f t="shared" si="20"/>
        <v>1</v>
      </c>
      <c r="T424" s="26">
        <f t="shared" si="21"/>
        <v>72</v>
      </c>
      <c r="U424" s="18" t="str">
        <f t="shared" si="22"/>
        <v>Khá</v>
      </c>
      <c r="V424" s="41" t="s">
        <v>488</v>
      </c>
      <c r="W424" s="42" t="s">
        <v>57</v>
      </c>
      <c r="X424" s="30"/>
    </row>
    <row r="425" spans="1:24" s="283" customFormat="1" ht="18" customHeight="1" x14ac:dyDescent="0.2">
      <c r="A425" s="17">
        <v>412</v>
      </c>
      <c r="B425" s="17" t="s">
        <v>783</v>
      </c>
      <c r="C425" s="74">
        <v>2110040019</v>
      </c>
      <c r="D425" s="75" t="s">
        <v>756</v>
      </c>
      <c r="E425" s="76" t="s">
        <v>112</v>
      </c>
      <c r="F425" s="273"/>
      <c r="G425" s="271"/>
      <c r="H425" s="272"/>
      <c r="I425" s="272"/>
      <c r="J425" s="271"/>
      <c r="K425" s="17">
        <v>25</v>
      </c>
      <c r="L425" s="17">
        <v>7</v>
      </c>
      <c r="M425" s="17">
        <v>8</v>
      </c>
      <c r="N425" s="17">
        <v>10</v>
      </c>
      <c r="O425" s="20">
        <v>5</v>
      </c>
      <c r="P425" s="272">
        <v>7</v>
      </c>
      <c r="Q425" s="17">
        <v>15</v>
      </c>
      <c r="R425" s="271">
        <v>5</v>
      </c>
      <c r="S425" s="20">
        <f t="shared" si="20"/>
        <v>0</v>
      </c>
      <c r="T425" s="26">
        <f t="shared" si="21"/>
        <v>82</v>
      </c>
      <c r="U425" s="18" t="str">
        <f t="shared" si="22"/>
        <v>Tốt</v>
      </c>
      <c r="V425" s="41" t="s">
        <v>757</v>
      </c>
      <c r="W425" s="42" t="s">
        <v>26</v>
      </c>
      <c r="X425" s="30"/>
    </row>
    <row r="426" spans="1:24" s="283" customFormat="1" ht="18" customHeight="1" x14ac:dyDescent="0.2">
      <c r="A426" s="17">
        <v>413</v>
      </c>
      <c r="B426" s="17" t="s">
        <v>783</v>
      </c>
      <c r="C426" s="74">
        <v>2110040020</v>
      </c>
      <c r="D426" s="75" t="s">
        <v>225</v>
      </c>
      <c r="E426" s="76" t="s">
        <v>758</v>
      </c>
      <c r="F426" s="270"/>
      <c r="G426" s="271"/>
      <c r="H426" s="272"/>
      <c r="I426" s="272"/>
      <c r="J426" s="271"/>
      <c r="K426" s="17">
        <v>25</v>
      </c>
      <c r="L426" s="17">
        <v>7</v>
      </c>
      <c r="M426" s="17">
        <v>8</v>
      </c>
      <c r="N426" s="17">
        <v>10</v>
      </c>
      <c r="O426" s="20">
        <v>5</v>
      </c>
      <c r="P426" s="272">
        <v>7</v>
      </c>
      <c r="Q426" s="17">
        <v>15</v>
      </c>
      <c r="R426" s="271">
        <v>5</v>
      </c>
      <c r="S426" s="20">
        <f t="shared" si="20"/>
        <v>0</v>
      </c>
      <c r="T426" s="26">
        <f t="shared" si="21"/>
        <v>82</v>
      </c>
      <c r="U426" s="18" t="str">
        <f t="shared" si="22"/>
        <v>Tốt</v>
      </c>
      <c r="V426" s="41" t="s">
        <v>754</v>
      </c>
      <c r="W426" s="42" t="s">
        <v>26</v>
      </c>
      <c r="X426" s="30"/>
    </row>
    <row r="427" spans="1:24" s="283" customFormat="1" ht="18" customHeight="1" x14ac:dyDescent="0.2">
      <c r="A427" s="17">
        <v>414</v>
      </c>
      <c r="B427" s="17" t="s">
        <v>783</v>
      </c>
      <c r="C427" s="74">
        <v>2110040021</v>
      </c>
      <c r="D427" s="75" t="s">
        <v>759</v>
      </c>
      <c r="E427" s="76" t="s">
        <v>760</v>
      </c>
      <c r="F427" s="270"/>
      <c r="G427" s="271"/>
      <c r="H427" s="272"/>
      <c r="I427" s="272"/>
      <c r="J427" s="271"/>
      <c r="K427" s="17">
        <v>25</v>
      </c>
      <c r="L427" s="17">
        <v>7</v>
      </c>
      <c r="M427" s="17">
        <v>4</v>
      </c>
      <c r="N427" s="17">
        <v>10</v>
      </c>
      <c r="O427" s="20">
        <v>5</v>
      </c>
      <c r="P427" s="272"/>
      <c r="Q427" s="17">
        <v>15</v>
      </c>
      <c r="R427" s="271">
        <v>5</v>
      </c>
      <c r="S427" s="20">
        <f t="shared" si="20"/>
        <v>0</v>
      </c>
      <c r="T427" s="26">
        <f t="shared" si="21"/>
        <v>71</v>
      </c>
      <c r="U427" s="18" t="str">
        <f t="shared" si="22"/>
        <v>Khá</v>
      </c>
      <c r="V427" s="41" t="s">
        <v>329</v>
      </c>
      <c r="W427" s="42" t="s">
        <v>26</v>
      </c>
      <c r="X427" s="30"/>
    </row>
    <row r="428" spans="1:24" s="283" customFormat="1" ht="14.25" customHeight="1" thickBot="1" x14ac:dyDescent="0.25">
      <c r="A428" s="17">
        <v>415</v>
      </c>
      <c r="B428" s="17" t="s">
        <v>783</v>
      </c>
      <c r="C428" s="111">
        <v>2110040022</v>
      </c>
      <c r="D428" s="112" t="s">
        <v>247</v>
      </c>
      <c r="E428" s="113" t="s">
        <v>761</v>
      </c>
      <c r="F428" s="270"/>
      <c r="G428" s="271">
        <v>5</v>
      </c>
      <c r="H428" s="272">
        <v>15</v>
      </c>
      <c r="I428" s="272"/>
      <c r="J428" s="271"/>
      <c r="K428" s="17"/>
      <c r="L428" s="17"/>
      <c r="M428" s="17"/>
      <c r="N428" s="17"/>
      <c r="O428" s="20"/>
      <c r="P428" s="272"/>
      <c r="Q428" s="17"/>
      <c r="R428" s="272"/>
      <c r="S428" s="20"/>
      <c r="T428" s="29"/>
      <c r="U428" s="20"/>
      <c r="V428" s="46"/>
      <c r="W428" s="42"/>
      <c r="X428" s="73"/>
    </row>
    <row r="429" spans="1:24" s="283" customFormat="1" ht="12.75" x14ac:dyDescent="0.2">
      <c r="A429" s="23">
        <v>416</v>
      </c>
      <c r="B429" s="23" t="s">
        <v>783</v>
      </c>
      <c r="C429" s="93">
        <v>2110040023</v>
      </c>
      <c r="D429" s="94" t="s">
        <v>762</v>
      </c>
      <c r="E429" s="95" t="s">
        <v>188</v>
      </c>
      <c r="F429" s="274"/>
      <c r="G429" s="275"/>
      <c r="H429" s="276"/>
      <c r="I429" s="276"/>
      <c r="J429" s="276"/>
      <c r="K429" s="276"/>
      <c r="L429" s="276"/>
      <c r="M429" s="276"/>
      <c r="N429" s="276"/>
      <c r="O429" s="276"/>
      <c r="P429" s="276"/>
      <c r="Q429" s="276"/>
      <c r="R429" s="276"/>
      <c r="S429" s="276"/>
      <c r="T429" s="28"/>
      <c r="U429" s="27"/>
      <c r="V429" s="44"/>
      <c r="W429" s="43"/>
      <c r="X429" s="284"/>
    </row>
    <row r="430" spans="1:24" s="283" customFormat="1" ht="12.75" x14ac:dyDescent="0.2">
      <c r="A430" s="17">
        <v>417</v>
      </c>
      <c r="B430" s="17" t="s">
        <v>783</v>
      </c>
      <c r="C430" s="74">
        <v>2110040024</v>
      </c>
      <c r="D430" s="75" t="s">
        <v>763</v>
      </c>
      <c r="E430" s="76" t="s">
        <v>578</v>
      </c>
      <c r="F430" s="270"/>
      <c r="G430" s="271">
        <v>5</v>
      </c>
      <c r="H430" s="272">
        <v>15</v>
      </c>
      <c r="I430" s="272"/>
      <c r="J430" s="271"/>
      <c r="K430" s="17">
        <v>5</v>
      </c>
      <c r="L430" s="17">
        <v>7</v>
      </c>
      <c r="M430" s="17">
        <v>4</v>
      </c>
      <c r="N430" s="17">
        <v>10</v>
      </c>
      <c r="O430" s="20">
        <v>5</v>
      </c>
      <c r="P430" s="272"/>
      <c r="Q430" s="17">
        <v>15</v>
      </c>
      <c r="R430" s="271">
        <v>5</v>
      </c>
      <c r="S430" s="20">
        <f t="shared" si="20"/>
        <v>1</v>
      </c>
      <c r="T430" s="26">
        <f t="shared" si="21"/>
        <v>52</v>
      </c>
      <c r="U430" s="18" t="str">
        <f t="shared" si="22"/>
        <v>TB</v>
      </c>
      <c r="V430" s="41" t="s">
        <v>734</v>
      </c>
      <c r="W430" s="42" t="s">
        <v>57</v>
      </c>
    </row>
    <row r="431" spans="1:24" s="283" customFormat="1" ht="12.75" x14ac:dyDescent="0.2">
      <c r="A431" s="17">
        <v>418</v>
      </c>
      <c r="B431" s="17" t="s">
        <v>783</v>
      </c>
      <c r="C431" s="111">
        <v>2110040025</v>
      </c>
      <c r="D431" s="206" t="s">
        <v>764</v>
      </c>
      <c r="E431" s="207" t="s">
        <v>191</v>
      </c>
      <c r="F431" s="270"/>
      <c r="G431" s="271">
        <v>5</v>
      </c>
      <c r="H431" s="272">
        <v>15</v>
      </c>
      <c r="I431" s="272"/>
      <c r="J431" s="271"/>
      <c r="K431" s="17"/>
      <c r="L431" s="17"/>
      <c r="M431" s="17"/>
      <c r="N431" s="17"/>
      <c r="O431" s="20"/>
      <c r="P431" s="272"/>
      <c r="Q431" s="17"/>
      <c r="R431" s="272"/>
      <c r="S431" s="20"/>
      <c r="T431" s="29"/>
      <c r="U431" s="20"/>
      <c r="V431" s="46"/>
      <c r="W431" s="42"/>
      <c r="X431" s="285"/>
    </row>
    <row r="432" spans="1:24" s="283" customFormat="1" ht="12.75" x14ac:dyDescent="0.2">
      <c r="A432" s="17">
        <v>419</v>
      </c>
      <c r="B432" s="17" t="s">
        <v>783</v>
      </c>
      <c r="C432" s="111">
        <v>2110040026</v>
      </c>
      <c r="D432" s="206" t="s">
        <v>172</v>
      </c>
      <c r="E432" s="207" t="s">
        <v>47</v>
      </c>
      <c r="F432" s="270"/>
      <c r="G432" s="271">
        <v>5</v>
      </c>
      <c r="H432" s="271"/>
      <c r="I432" s="271"/>
      <c r="J432" s="271"/>
      <c r="K432" s="17">
        <v>20</v>
      </c>
      <c r="L432" s="17">
        <v>7</v>
      </c>
      <c r="M432" s="17">
        <v>4</v>
      </c>
      <c r="N432" s="17">
        <v>10</v>
      </c>
      <c r="O432" s="20">
        <v>5</v>
      </c>
      <c r="P432" s="272"/>
      <c r="Q432" s="17">
        <v>15</v>
      </c>
      <c r="R432" s="272"/>
      <c r="S432" s="20">
        <f t="shared" si="20"/>
        <v>0</v>
      </c>
      <c r="T432" s="29">
        <f t="shared" si="21"/>
        <v>61</v>
      </c>
      <c r="U432" s="20" t="str">
        <f t="shared" si="22"/>
        <v>TB</v>
      </c>
      <c r="V432" s="46" t="s">
        <v>736</v>
      </c>
      <c r="W432" s="42" t="s">
        <v>26</v>
      </c>
      <c r="X432" s="285"/>
    </row>
    <row r="433" spans="1:24" s="283" customFormat="1" ht="12.75" x14ac:dyDescent="0.2">
      <c r="A433" s="17">
        <v>420</v>
      </c>
      <c r="B433" s="17" t="s">
        <v>783</v>
      </c>
      <c r="C433" s="208">
        <v>2110040027</v>
      </c>
      <c r="D433" s="208" t="s">
        <v>765</v>
      </c>
      <c r="E433" s="209" t="s">
        <v>78</v>
      </c>
      <c r="F433" s="270"/>
      <c r="G433" s="271">
        <v>5</v>
      </c>
      <c r="H433" s="271"/>
      <c r="I433" s="271"/>
      <c r="J433" s="271"/>
      <c r="K433" s="17"/>
      <c r="L433" s="17"/>
      <c r="M433" s="17"/>
      <c r="N433" s="17"/>
      <c r="O433" s="20"/>
      <c r="P433" s="272"/>
      <c r="Q433" s="17"/>
      <c r="R433" s="271"/>
      <c r="S433" s="20"/>
      <c r="T433" s="29">
        <f t="shared" si="21"/>
        <v>0</v>
      </c>
      <c r="U433" s="20" t="str">
        <f t="shared" si="22"/>
        <v>Yếu</v>
      </c>
      <c r="V433" s="46" t="s">
        <v>766</v>
      </c>
      <c r="W433" s="42" t="s">
        <v>26</v>
      </c>
    </row>
    <row r="434" spans="1:24" s="283" customFormat="1" ht="12.75" x14ac:dyDescent="0.2">
      <c r="A434" s="17">
        <v>421</v>
      </c>
      <c r="B434" s="17" t="s">
        <v>783</v>
      </c>
      <c r="C434" s="208">
        <v>2110040028</v>
      </c>
      <c r="D434" s="208" t="s">
        <v>767</v>
      </c>
      <c r="E434" s="209" t="s">
        <v>319</v>
      </c>
      <c r="F434" s="270"/>
      <c r="G434" s="271"/>
      <c r="H434" s="271"/>
      <c r="I434" s="271"/>
      <c r="J434" s="271"/>
      <c r="K434" s="17">
        <v>25</v>
      </c>
      <c r="L434" s="17">
        <v>7</v>
      </c>
      <c r="M434" s="17">
        <v>4</v>
      </c>
      <c r="N434" s="17">
        <v>10</v>
      </c>
      <c r="O434" s="20">
        <v>5</v>
      </c>
      <c r="P434" s="272"/>
      <c r="Q434" s="17">
        <v>15</v>
      </c>
      <c r="R434" s="271">
        <v>5</v>
      </c>
      <c r="S434" s="20">
        <f t="shared" si="20"/>
        <v>0</v>
      </c>
      <c r="T434" s="29">
        <f t="shared" si="21"/>
        <v>71</v>
      </c>
      <c r="U434" s="20" t="str">
        <f t="shared" si="22"/>
        <v>Khá</v>
      </c>
      <c r="V434" s="46" t="s">
        <v>231</v>
      </c>
      <c r="W434" s="42" t="s">
        <v>26</v>
      </c>
    </row>
    <row r="435" spans="1:24" s="283" customFormat="1" ht="12.75" x14ac:dyDescent="0.2">
      <c r="A435" s="17">
        <v>422</v>
      </c>
      <c r="B435" s="17" t="s">
        <v>783</v>
      </c>
      <c r="C435" s="208">
        <v>2110040029</v>
      </c>
      <c r="D435" s="208" t="s">
        <v>768</v>
      </c>
      <c r="E435" s="209" t="s">
        <v>69</v>
      </c>
      <c r="F435" s="270"/>
      <c r="G435" s="271">
        <v>5</v>
      </c>
      <c r="H435" s="271"/>
      <c r="I435" s="271"/>
      <c r="J435" s="271"/>
      <c r="K435" s="17">
        <v>20</v>
      </c>
      <c r="L435" s="17">
        <v>7</v>
      </c>
      <c r="M435" s="17">
        <v>8</v>
      </c>
      <c r="N435" s="17">
        <v>10</v>
      </c>
      <c r="O435" s="20">
        <v>5</v>
      </c>
      <c r="P435" s="272">
        <v>7</v>
      </c>
      <c r="Q435" s="17">
        <v>15</v>
      </c>
      <c r="R435" s="271">
        <v>5</v>
      </c>
      <c r="S435" s="20">
        <f t="shared" si="20"/>
        <v>0</v>
      </c>
      <c r="T435" s="29">
        <f t="shared" si="21"/>
        <v>77</v>
      </c>
      <c r="U435" s="20" t="str">
        <f t="shared" si="22"/>
        <v>Khá</v>
      </c>
      <c r="V435" s="46" t="s">
        <v>769</v>
      </c>
      <c r="W435" s="42" t="s">
        <v>26</v>
      </c>
    </row>
    <row r="436" spans="1:24" s="283" customFormat="1" ht="12.75" x14ac:dyDescent="0.2">
      <c r="A436" s="17">
        <v>423</v>
      </c>
      <c r="B436" s="17" t="s">
        <v>783</v>
      </c>
      <c r="C436" s="208">
        <v>2110040030</v>
      </c>
      <c r="D436" s="208" t="s">
        <v>243</v>
      </c>
      <c r="E436" s="209" t="s">
        <v>770</v>
      </c>
      <c r="F436" s="270"/>
      <c r="G436" s="271">
        <v>5</v>
      </c>
      <c r="H436" s="271">
        <v>15</v>
      </c>
      <c r="I436" s="271"/>
      <c r="J436" s="271"/>
      <c r="K436" s="17"/>
      <c r="L436" s="17"/>
      <c r="M436" s="17"/>
      <c r="N436" s="17"/>
      <c r="O436" s="20"/>
      <c r="P436" s="272"/>
      <c r="Q436" s="17"/>
      <c r="R436" s="271"/>
      <c r="S436" s="20"/>
      <c r="T436" s="29"/>
      <c r="U436" s="20"/>
      <c r="V436" s="46"/>
      <c r="W436" s="42"/>
    </row>
    <row r="437" spans="1:24" s="283" customFormat="1" ht="12.75" x14ac:dyDescent="0.2">
      <c r="A437" s="17">
        <v>424</v>
      </c>
      <c r="B437" s="17" t="s">
        <v>783</v>
      </c>
      <c r="C437" s="210">
        <v>2110040031</v>
      </c>
      <c r="D437" s="206" t="s">
        <v>771</v>
      </c>
      <c r="E437" s="207" t="s">
        <v>106</v>
      </c>
      <c r="F437" s="270"/>
      <c r="G437" s="271"/>
      <c r="H437" s="272"/>
      <c r="I437" s="272"/>
      <c r="J437" s="271"/>
      <c r="K437" s="17">
        <v>25</v>
      </c>
      <c r="L437" s="17">
        <v>7</v>
      </c>
      <c r="M437" s="17">
        <v>4</v>
      </c>
      <c r="N437" s="17">
        <v>10</v>
      </c>
      <c r="O437" s="20">
        <v>5</v>
      </c>
      <c r="P437" s="272"/>
      <c r="Q437" s="17">
        <v>15</v>
      </c>
      <c r="R437" s="271">
        <v>5</v>
      </c>
      <c r="S437" s="20">
        <f t="shared" si="20"/>
        <v>0</v>
      </c>
      <c r="T437" s="29">
        <f t="shared" si="21"/>
        <v>71</v>
      </c>
      <c r="U437" s="20" t="str">
        <f t="shared" si="22"/>
        <v>Khá</v>
      </c>
      <c r="V437" s="46" t="s">
        <v>186</v>
      </c>
      <c r="W437" s="42" t="s">
        <v>26</v>
      </c>
    </row>
    <row r="438" spans="1:24" s="283" customFormat="1" ht="12.75" x14ac:dyDescent="0.2">
      <c r="A438" s="17">
        <v>425</v>
      </c>
      <c r="B438" s="17" t="s">
        <v>783</v>
      </c>
      <c r="C438" s="210">
        <v>2110040032</v>
      </c>
      <c r="D438" s="206" t="s">
        <v>772</v>
      </c>
      <c r="E438" s="207" t="s">
        <v>668</v>
      </c>
      <c r="F438" s="270"/>
      <c r="G438" s="271"/>
      <c r="H438" s="272"/>
      <c r="I438" s="272"/>
      <c r="J438" s="271"/>
      <c r="K438" s="17">
        <v>25</v>
      </c>
      <c r="L438" s="17">
        <v>7</v>
      </c>
      <c r="M438" s="17">
        <v>4</v>
      </c>
      <c r="N438" s="17">
        <v>10</v>
      </c>
      <c r="O438" s="20">
        <v>5</v>
      </c>
      <c r="P438" s="272"/>
      <c r="Q438" s="17">
        <v>15</v>
      </c>
      <c r="R438" s="271">
        <v>5</v>
      </c>
      <c r="S438" s="20">
        <f t="shared" si="20"/>
        <v>1</v>
      </c>
      <c r="T438" s="29">
        <f t="shared" si="21"/>
        <v>72</v>
      </c>
      <c r="U438" s="20" t="str">
        <f t="shared" si="22"/>
        <v>Khá</v>
      </c>
      <c r="V438" s="46" t="s">
        <v>226</v>
      </c>
      <c r="W438" s="42" t="s">
        <v>57</v>
      </c>
    </row>
    <row r="439" spans="1:24" s="283" customFormat="1" ht="12.75" x14ac:dyDescent="0.2">
      <c r="A439" s="17">
        <v>426</v>
      </c>
      <c r="B439" s="17" t="s">
        <v>783</v>
      </c>
      <c r="C439" s="111">
        <v>2110040033</v>
      </c>
      <c r="D439" s="206" t="s">
        <v>773</v>
      </c>
      <c r="E439" s="207" t="s">
        <v>92</v>
      </c>
      <c r="F439" s="270"/>
      <c r="G439" s="271"/>
      <c r="H439" s="271"/>
      <c r="I439" s="271"/>
      <c r="J439" s="271"/>
      <c r="K439" s="17">
        <v>25</v>
      </c>
      <c r="L439" s="17">
        <v>7</v>
      </c>
      <c r="M439" s="17">
        <v>4</v>
      </c>
      <c r="N439" s="17">
        <v>10</v>
      </c>
      <c r="O439" s="20">
        <v>5</v>
      </c>
      <c r="P439" s="272"/>
      <c r="Q439" s="17">
        <v>15</v>
      </c>
      <c r="R439" s="271"/>
      <c r="S439" s="20">
        <f t="shared" si="20"/>
        <v>0</v>
      </c>
      <c r="T439" s="29">
        <f t="shared" si="21"/>
        <v>66</v>
      </c>
      <c r="U439" s="20" t="str">
        <f t="shared" si="22"/>
        <v>TB</v>
      </c>
      <c r="V439" s="46" t="s">
        <v>774</v>
      </c>
      <c r="W439" s="42" t="s">
        <v>26</v>
      </c>
    </row>
    <row r="440" spans="1:24" s="283" customFormat="1" ht="12.75" x14ac:dyDescent="0.2">
      <c r="A440" s="23">
        <v>427</v>
      </c>
      <c r="B440" s="23" t="s">
        <v>783</v>
      </c>
      <c r="C440" s="83">
        <v>2110040034</v>
      </c>
      <c r="D440" s="125" t="s">
        <v>775</v>
      </c>
      <c r="E440" s="109" t="s">
        <v>143</v>
      </c>
      <c r="F440" s="274"/>
      <c r="G440" s="275"/>
      <c r="H440" s="276"/>
      <c r="I440" s="276"/>
      <c r="J440" s="276"/>
      <c r="K440" s="276"/>
      <c r="L440" s="276"/>
      <c r="M440" s="276"/>
      <c r="N440" s="276"/>
      <c r="O440" s="276"/>
      <c r="P440" s="276"/>
      <c r="Q440" s="276"/>
      <c r="R440" s="276"/>
      <c r="S440" s="27"/>
      <c r="T440" s="28"/>
      <c r="U440" s="27"/>
      <c r="V440" s="44"/>
      <c r="W440" s="43"/>
      <c r="X440" s="284"/>
    </row>
    <row r="441" spans="1:24" s="283" customFormat="1" ht="12.75" x14ac:dyDescent="0.2">
      <c r="A441" s="17">
        <v>428</v>
      </c>
      <c r="B441" s="17" t="s">
        <v>783</v>
      </c>
      <c r="C441" s="74">
        <v>2110040035</v>
      </c>
      <c r="D441" s="86" t="s">
        <v>776</v>
      </c>
      <c r="E441" s="104" t="s">
        <v>412</v>
      </c>
      <c r="F441" s="270" t="s">
        <v>777</v>
      </c>
      <c r="G441" s="271"/>
      <c r="H441" s="272"/>
      <c r="I441" s="272"/>
      <c r="J441" s="271"/>
      <c r="K441" s="17">
        <v>25</v>
      </c>
      <c r="L441" s="17">
        <v>7</v>
      </c>
      <c r="M441" s="17">
        <v>4</v>
      </c>
      <c r="N441" s="17">
        <v>10</v>
      </c>
      <c r="O441" s="20">
        <v>10</v>
      </c>
      <c r="P441" s="272"/>
      <c r="Q441" s="17">
        <v>15</v>
      </c>
      <c r="R441" s="272">
        <v>5</v>
      </c>
      <c r="S441" s="20">
        <f t="shared" si="20"/>
        <v>0</v>
      </c>
      <c r="T441" s="26">
        <f t="shared" si="21"/>
        <v>76</v>
      </c>
      <c r="U441" s="18" t="str">
        <f t="shared" si="22"/>
        <v>Khá</v>
      </c>
      <c r="V441" s="41" t="s">
        <v>778</v>
      </c>
      <c r="W441" s="42" t="s">
        <v>26</v>
      </c>
    </row>
    <row r="442" spans="1:24" s="283" customFormat="1" ht="12.75" x14ac:dyDescent="0.2">
      <c r="A442" s="17">
        <v>429</v>
      </c>
      <c r="B442" s="17" t="s">
        <v>783</v>
      </c>
      <c r="C442" s="74">
        <v>2110040036</v>
      </c>
      <c r="D442" s="75" t="s">
        <v>600</v>
      </c>
      <c r="E442" s="76" t="s">
        <v>156</v>
      </c>
      <c r="F442" s="270"/>
      <c r="G442" s="271"/>
      <c r="H442" s="271"/>
      <c r="I442" s="271"/>
      <c r="J442" s="271"/>
      <c r="K442" s="17">
        <v>25</v>
      </c>
      <c r="L442" s="17">
        <v>7</v>
      </c>
      <c r="M442" s="17">
        <v>4</v>
      </c>
      <c r="N442" s="17">
        <v>10</v>
      </c>
      <c r="O442" s="20">
        <v>5</v>
      </c>
      <c r="P442" s="272"/>
      <c r="Q442" s="17">
        <v>15</v>
      </c>
      <c r="R442" s="272"/>
      <c r="S442" s="20">
        <f t="shared" si="20"/>
        <v>0</v>
      </c>
      <c r="T442" s="26">
        <f t="shared" si="21"/>
        <v>66</v>
      </c>
      <c r="U442" s="18" t="str">
        <f t="shared" si="22"/>
        <v>TB</v>
      </c>
      <c r="V442" s="41" t="s">
        <v>779</v>
      </c>
      <c r="W442" s="42" t="s">
        <v>26</v>
      </c>
    </row>
    <row r="443" spans="1:24" s="283" customFormat="1" ht="12.75" x14ac:dyDescent="0.2">
      <c r="A443" s="17">
        <v>430</v>
      </c>
      <c r="B443" s="17" t="s">
        <v>783</v>
      </c>
      <c r="C443" s="111">
        <v>2110040037</v>
      </c>
      <c r="D443" s="112" t="s">
        <v>780</v>
      </c>
      <c r="E443" s="113" t="s">
        <v>781</v>
      </c>
      <c r="F443" s="270"/>
      <c r="G443" s="271">
        <v>5</v>
      </c>
      <c r="H443" s="272">
        <v>15</v>
      </c>
      <c r="I443" s="272"/>
      <c r="J443" s="271"/>
      <c r="K443" s="17"/>
      <c r="L443" s="17"/>
      <c r="M443" s="17"/>
      <c r="N443" s="17"/>
      <c r="O443" s="20"/>
      <c r="P443" s="272"/>
      <c r="Q443" s="17"/>
      <c r="R443" s="272"/>
      <c r="S443" s="20"/>
      <c r="T443" s="29"/>
      <c r="U443" s="20"/>
      <c r="V443" s="46"/>
      <c r="W443" s="42"/>
    </row>
    <row r="444" spans="1:24" s="283" customFormat="1" ht="12.75" x14ac:dyDescent="0.2">
      <c r="A444" s="17">
        <v>431</v>
      </c>
      <c r="B444" s="17" t="s">
        <v>783</v>
      </c>
      <c r="C444" s="111">
        <v>2110040038</v>
      </c>
      <c r="D444" s="112" t="s">
        <v>782</v>
      </c>
      <c r="E444" s="113" t="s">
        <v>87</v>
      </c>
      <c r="F444" s="270"/>
      <c r="G444" s="271"/>
      <c r="H444" s="271"/>
      <c r="I444" s="271"/>
      <c r="J444" s="271"/>
      <c r="K444" s="17">
        <v>25</v>
      </c>
      <c r="L444" s="17">
        <v>7</v>
      </c>
      <c r="M444" s="17">
        <v>4</v>
      </c>
      <c r="N444" s="17">
        <v>10</v>
      </c>
      <c r="O444" s="20">
        <v>5</v>
      </c>
      <c r="P444" s="272"/>
      <c r="Q444" s="17">
        <v>15</v>
      </c>
      <c r="R444" s="271"/>
      <c r="S444" s="20">
        <f t="shared" si="20"/>
        <v>0</v>
      </c>
      <c r="T444" s="29">
        <f t="shared" si="21"/>
        <v>66</v>
      </c>
      <c r="U444" s="20" t="str">
        <f t="shared" si="22"/>
        <v>TB</v>
      </c>
      <c r="V444" s="46" t="s">
        <v>305</v>
      </c>
      <c r="W444" s="42" t="s">
        <v>26</v>
      </c>
    </row>
    <row r="445" spans="1:24" s="283" customFormat="1" ht="12.75" x14ac:dyDescent="0.2">
      <c r="A445" s="17">
        <v>432</v>
      </c>
      <c r="B445" s="17" t="s">
        <v>783</v>
      </c>
      <c r="C445" s="111">
        <v>2110040039</v>
      </c>
      <c r="D445" s="112" t="s">
        <v>403</v>
      </c>
      <c r="E445" s="113" t="s">
        <v>183</v>
      </c>
      <c r="F445" s="270"/>
      <c r="G445" s="271">
        <v>5</v>
      </c>
      <c r="H445" s="272">
        <v>15</v>
      </c>
      <c r="I445" s="272"/>
      <c r="J445" s="271"/>
      <c r="K445" s="17"/>
      <c r="L445" s="17"/>
      <c r="M445" s="17"/>
      <c r="N445" s="17"/>
      <c r="O445" s="20"/>
      <c r="P445" s="272"/>
      <c r="Q445" s="17"/>
      <c r="R445" s="272"/>
      <c r="S445" s="20"/>
      <c r="T445" s="29"/>
      <c r="U445" s="20"/>
      <c r="V445" s="46"/>
      <c r="W445" s="42"/>
    </row>
    <row r="446" spans="1:24" x14ac:dyDescent="0.25">
      <c r="W446" s="2">
        <f>COUNTIF(W408:W445,"Khá")</f>
        <v>1</v>
      </c>
    </row>
    <row r="447" spans="1:24" ht="16.5" x14ac:dyDescent="0.25">
      <c r="A447" s="3"/>
      <c r="B447" s="3"/>
      <c r="C447" s="10"/>
      <c r="D447" s="11" t="s">
        <v>30</v>
      </c>
      <c r="E447" s="12">
        <f>SUM(E448:E452)</f>
        <v>344</v>
      </c>
      <c r="G447" s="4"/>
      <c r="H447" s="4"/>
      <c r="I447" s="5"/>
      <c r="J447" s="5"/>
      <c r="K447" s="5"/>
      <c r="L447" s="5"/>
      <c r="M447" s="5"/>
      <c r="N447" s="5"/>
      <c r="O447" s="5"/>
      <c r="P447" s="5"/>
      <c r="Q447" s="351" t="s">
        <v>39</v>
      </c>
      <c r="R447" s="351"/>
      <c r="S447" s="351"/>
      <c r="T447" s="351"/>
      <c r="U447" s="351"/>
      <c r="V447" s="351"/>
      <c r="W447" s="3"/>
      <c r="X447" s="7"/>
    </row>
    <row r="448" spans="1:24" x14ac:dyDescent="0.25">
      <c r="A448" s="3"/>
      <c r="B448" s="3"/>
      <c r="C448" s="7" t="s">
        <v>32</v>
      </c>
      <c r="D448" s="286" t="s">
        <v>28</v>
      </c>
      <c r="E448" s="287">
        <f>COUNTIF(U14:U445,"Xuất sắc")</f>
        <v>4</v>
      </c>
      <c r="G448" s="288"/>
      <c r="H448" s="288"/>
      <c r="I448" s="5"/>
      <c r="J448" s="5"/>
      <c r="K448" s="5"/>
      <c r="L448" s="5"/>
      <c r="M448" s="5"/>
      <c r="N448" s="5"/>
      <c r="O448" s="5"/>
      <c r="P448" s="5"/>
      <c r="Q448" s="352"/>
      <c r="R448" s="352"/>
      <c r="S448" s="352"/>
      <c r="T448" s="352"/>
      <c r="U448" s="352"/>
      <c r="V448" s="352"/>
      <c r="W448" s="3"/>
      <c r="X448" s="7"/>
    </row>
    <row r="449" spans="3:23" x14ac:dyDescent="0.25">
      <c r="C449" s="1"/>
      <c r="D449" s="287" t="s">
        <v>27</v>
      </c>
      <c r="E449" s="287">
        <f>COUNTIF(U14:U445,"Tốt")</f>
        <v>32</v>
      </c>
      <c r="G449" s="289"/>
      <c r="H449" s="289"/>
    </row>
    <row r="450" spans="3:23" x14ac:dyDescent="0.25">
      <c r="C450" s="1"/>
      <c r="D450" s="287" t="s">
        <v>29</v>
      </c>
      <c r="E450" s="287">
        <f>COUNTIF(U14:U445,"Khá")</f>
        <v>126</v>
      </c>
      <c r="G450" s="289"/>
      <c r="H450" s="289"/>
    </row>
    <row r="451" spans="3:23" x14ac:dyDescent="0.25">
      <c r="C451" s="1"/>
      <c r="D451" s="287" t="s">
        <v>31</v>
      </c>
      <c r="E451" s="287">
        <f>COUNTIF(U14:U445,"TB")</f>
        <v>156</v>
      </c>
      <c r="G451" s="289"/>
      <c r="H451" s="289"/>
    </row>
    <row r="452" spans="3:23" x14ac:dyDescent="0.25">
      <c r="C452" s="1"/>
      <c r="D452" s="287" t="s">
        <v>26</v>
      </c>
      <c r="E452" s="287">
        <f>COUNTIF(U14:U445,"Yếu")</f>
        <v>26</v>
      </c>
      <c r="G452" s="290"/>
      <c r="H452" s="290"/>
      <c r="I452" s="290"/>
      <c r="J452" s="290"/>
      <c r="K452" s="290"/>
      <c r="L452" s="290"/>
      <c r="M452" s="290"/>
      <c r="N452" s="290"/>
      <c r="O452" s="290"/>
      <c r="S452" s="1"/>
      <c r="T452" s="1"/>
      <c r="U452" s="1"/>
      <c r="V452" s="1"/>
      <c r="W452" s="1"/>
    </row>
  </sheetData>
  <autoFilter ref="A13:X390">
    <filterColumn colId="3" showButton="0"/>
  </autoFilter>
  <mergeCells count="31">
    <mergeCell ref="I1:X1"/>
    <mergeCell ref="I2:X2"/>
    <mergeCell ref="Q447:V447"/>
    <mergeCell ref="Q448:V448"/>
    <mergeCell ref="A6:W6"/>
    <mergeCell ref="A7:W7"/>
    <mergeCell ref="A8:W8"/>
    <mergeCell ref="A10:A12"/>
    <mergeCell ref="C10:C12"/>
    <mergeCell ref="L11:N11"/>
    <mergeCell ref="V11:V12"/>
    <mergeCell ref="O11:O12"/>
    <mergeCell ref="D13:E13"/>
    <mergeCell ref="B10:B12"/>
    <mergeCell ref="D10:E12"/>
    <mergeCell ref="F10:F12"/>
    <mergeCell ref="A1:F1"/>
    <mergeCell ref="A2:F2"/>
    <mergeCell ref="A3:F3"/>
    <mergeCell ref="X10:X12"/>
    <mergeCell ref="G11:G12"/>
    <mergeCell ref="H11:J11"/>
    <mergeCell ref="K11:K12"/>
    <mergeCell ref="P11:P12"/>
    <mergeCell ref="Q11:S11"/>
    <mergeCell ref="W11:W12"/>
    <mergeCell ref="T11:T12"/>
    <mergeCell ref="U11:U12"/>
    <mergeCell ref="G10:U10"/>
    <mergeCell ref="V10:W10"/>
    <mergeCell ref="L4:X4"/>
  </mergeCells>
  <pageMargins left="0.25" right="0.25" top="0.5" bottom="0.5" header="0.25" footer="0.25"/>
  <pageSetup paperSize="9" scale="95" orientation="landscape" r:id="rId1"/>
  <headerFoot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2"/>
  <sheetViews>
    <sheetView topLeftCell="A6" workbookViewId="0">
      <selection activeCell="L10" sqref="L10"/>
    </sheetView>
  </sheetViews>
  <sheetFormatPr defaultRowHeight="15" x14ac:dyDescent="0.25"/>
  <cols>
    <col min="1" max="1" width="5.140625" style="301" customWidth="1"/>
    <col min="2" max="2" width="12.140625" style="301" customWidth="1"/>
    <col min="3" max="3" width="13.28515625" style="301" customWidth="1"/>
    <col min="4" max="4" width="22.85546875" style="313" bestFit="1" customWidth="1"/>
    <col min="5" max="5" width="9.7109375" style="313" customWidth="1"/>
    <col min="6" max="6" width="8.42578125" style="301" customWidth="1"/>
    <col min="7" max="7" width="10" style="301" customWidth="1"/>
    <col min="8" max="8" width="7.5703125" style="301" customWidth="1"/>
    <col min="9" max="9" width="10" style="301" customWidth="1"/>
    <col min="10" max="10" width="9.140625" style="301" customWidth="1"/>
    <col min="11" max="11" width="10" style="301" customWidth="1"/>
    <col min="12" max="12" width="9.28515625" style="301" customWidth="1"/>
    <col min="13" max="13" width="11.140625" style="301" customWidth="1"/>
    <col min="14" max="253" width="9.140625" style="301"/>
    <col min="254" max="254" width="5.140625" style="301" customWidth="1"/>
    <col min="255" max="255" width="12.140625" style="301" customWidth="1"/>
    <col min="256" max="256" width="13.28515625" style="301" customWidth="1"/>
    <col min="257" max="257" width="22.85546875" style="301" bestFit="1" customWidth="1"/>
    <col min="258" max="258" width="9.7109375" style="301" customWidth="1"/>
    <col min="259" max="259" width="8.42578125" style="301" customWidth="1"/>
    <col min="260" max="260" width="10" style="301" customWidth="1"/>
    <col min="261" max="261" width="7.5703125" style="301" customWidth="1"/>
    <col min="262" max="262" width="10" style="301" customWidth="1"/>
    <col min="263" max="263" width="9.140625" style="301" customWidth="1"/>
    <col min="264" max="264" width="10" style="301" customWidth="1"/>
    <col min="265" max="265" width="9.28515625" style="301" customWidth="1"/>
    <col min="266" max="266" width="11.140625" style="301" customWidth="1"/>
    <col min="267" max="509" width="9.140625" style="301"/>
    <col min="510" max="510" width="5.140625" style="301" customWidth="1"/>
    <col min="511" max="511" width="12.140625" style="301" customWidth="1"/>
    <col min="512" max="512" width="13.28515625" style="301" customWidth="1"/>
    <col min="513" max="513" width="22.85546875" style="301" bestFit="1" customWidth="1"/>
    <col min="514" max="514" width="9.7109375" style="301" customWidth="1"/>
    <col min="515" max="515" width="8.42578125" style="301" customWidth="1"/>
    <col min="516" max="516" width="10" style="301" customWidth="1"/>
    <col min="517" max="517" width="7.5703125" style="301" customWidth="1"/>
    <col min="518" max="518" width="10" style="301" customWidth="1"/>
    <col min="519" max="519" width="9.140625" style="301" customWidth="1"/>
    <col min="520" max="520" width="10" style="301" customWidth="1"/>
    <col min="521" max="521" width="9.28515625" style="301" customWidth="1"/>
    <col min="522" max="522" width="11.140625" style="301" customWidth="1"/>
    <col min="523" max="765" width="9.140625" style="301"/>
    <col min="766" max="766" width="5.140625" style="301" customWidth="1"/>
    <col min="767" max="767" width="12.140625" style="301" customWidth="1"/>
    <col min="768" max="768" width="13.28515625" style="301" customWidth="1"/>
    <col min="769" max="769" width="22.85546875" style="301" bestFit="1" customWidth="1"/>
    <col min="770" max="770" width="9.7109375" style="301" customWidth="1"/>
    <col min="771" max="771" width="8.42578125" style="301" customWidth="1"/>
    <col min="772" max="772" width="10" style="301" customWidth="1"/>
    <col min="773" max="773" width="7.5703125" style="301" customWidth="1"/>
    <col min="774" max="774" width="10" style="301" customWidth="1"/>
    <col min="775" max="775" width="9.140625" style="301" customWidth="1"/>
    <col min="776" max="776" width="10" style="301" customWidth="1"/>
    <col min="777" max="777" width="9.28515625" style="301" customWidth="1"/>
    <col min="778" max="778" width="11.140625" style="301" customWidth="1"/>
    <col min="779" max="1021" width="9.140625" style="301"/>
    <col min="1022" max="1022" width="5.140625" style="301" customWidth="1"/>
    <col min="1023" max="1023" width="12.140625" style="301" customWidth="1"/>
    <col min="1024" max="1024" width="13.28515625" style="301" customWidth="1"/>
    <col min="1025" max="1025" width="22.85546875" style="301" bestFit="1" customWidth="1"/>
    <col min="1026" max="1026" width="9.7109375" style="301" customWidth="1"/>
    <col min="1027" max="1027" width="8.42578125" style="301" customWidth="1"/>
    <col min="1028" max="1028" width="10" style="301" customWidth="1"/>
    <col min="1029" max="1029" width="7.5703125" style="301" customWidth="1"/>
    <col min="1030" max="1030" width="10" style="301" customWidth="1"/>
    <col min="1031" max="1031" width="9.140625" style="301" customWidth="1"/>
    <col min="1032" max="1032" width="10" style="301" customWidth="1"/>
    <col min="1033" max="1033" width="9.28515625" style="301" customWidth="1"/>
    <col min="1034" max="1034" width="11.140625" style="301" customWidth="1"/>
    <col min="1035" max="1277" width="9.140625" style="301"/>
    <col min="1278" max="1278" width="5.140625" style="301" customWidth="1"/>
    <col min="1279" max="1279" width="12.140625" style="301" customWidth="1"/>
    <col min="1280" max="1280" width="13.28515625" style="301" customWidth="1"/>
    <col min="1281" max="1281" width="22.85546875" style="301" bestFit="1" customWidth="1"/>
    <col min="1282" max="1282" width="9.7109375" style="301" customWidth="1"/>
    <col min="1283" max="1283" width="8.42578125" style="301" customWidth="1"/>
    <col min="1284" max="1284" width="10" style="301" customWidth="1"/>
    <col min="1285" max="1285" width="7.5703125" style="301" customWidth="1"/>
    <col min="1286" max="1286" width="10" style="301" customWidth="1"/>
    <col min="1287" max="1287" width="9.140625" style="301" customWidth="1"/>
    <col min="1288" max="1288" width="10" style="301" customWidth="1"/>
    <col min="1289" max="1289" width="9.28515625" style="301" customWidth="1"/>
    <col min="1290" max="1290" width="11.140625" style="301" customWidth="1"/>
    <col min="1291" max="1533" width="9.140625" style="301"/>
    <col min="1534" max="1534" width="5.140625" style="301" customWidth="1"/>
    <col min="1535" max="1535" width="12.140625" style="301" customWidth="1"/>
    <col min="1536" max="1536" width="13.28515625" style="301" customWidth="1"/>
    <col min="1537" max="1537" width="22.85546875" style="301" bestFit="1" customWidth="1"/>
    <col min="1538" max="1538" width="9.7109375" style="301" customWidth="1"/>
    <col min="1539" max="1539" width="8.42578125" style="301" customWidth="1"/>
    <col min="1540" max="1540" width="10" style="301" customWidth="1"/>
    <col min="1541" max="1541" width="7.5703125" style="301" customWidth="1"/>
    <col min="1542" max="1542" width="10" style="301" customWidth="1"/>
    <col min="1543" max="1543" width="9.140625" style="301" customWidth="1"/>
    <col min="1544" max="1544" width="10" style="301" customWidth="1"/>
    <col min="1545" max="1545" width="9.28515625" style="301" customWidth="1"/>
    <col min="1546" max="1546" width="11.140625" style="301" customWidth="1"/>
    <col min="1547" max="1789" width="9.140625" style="301"/>
    <col min="1790" max="1790" width="5.140625" style="301" customWidth="1"/>
    <col min="1791" max="1791" width="12.140625" style="301" customWidth="1"/>
    <col min="1792" max="1792" width="13.28515625" style="301" customWidth="1"/>
    <col min="1793" max="1793" width="22.85546875" style="301" bestFit="1" customWidth="1"/>
    <col min="1794" max="1794" width="9.7109375" style="301" customWidth="1"/>
    <col min="1795" max="1795" width="8.42578125" style="301" customWidth="1"/>
    <col min="1796" max="1796" width="10" style="301" customWidth="1"/>
    <col min="1797" max="1797" width="7.5703125" style="301" customWidth="1"/>
    <col min="1798" max="1798" width="10" style="301" customWidth="1"/>
    <col min="1799" max="1799" width="9.140625" style="301" customWidth="1"/>
    <col min="1800" max="1800" width="10" style="301" customWidth="1"/>
    <col min="1801" max="1801" width="9.28515625" style="301" customWidth="1"/>
    <col min="1802" max="1802" width="11.140625" style="301" customWidth="1"/>
    <col min="1803" max="2045" width="9.140625" style="301"/>
    <col min="2046" max="2046" width="5.140625" style="301" customWidth="1"/>
    <col min="2047" max="2047" width="12.140625" style="301" customWidth="1"/>
    <col min="2048" max="2048" width="13.28515625" style="301" customWidth="1"/>
    <col min="2049" max="2049" width="22.85546875" style="301" bestFit="1" customWidth="1"/>
    <col min="2050" max="2050" width="9.7109375" style="301" customWidth="1"/>
    <col min="2051" max="2051" width="8.42578125" style="301" customWidth="1"/>
    <col min="2052" max="2052" width="10" style="301" customWidth="1"/>
    <col min="2053" max="2053" width="7.5703125" style="301" customWidth="1"/>
    <col min="2054" max="2054" width="10" style="301" customWidth="1"/>
    <col min="2055" max="2055" width="9.140625" style="301" customWidth="1"/>
    <col min="2056" max="2056" width="10" style="301" customWidth="1"/>
    <col min="2057" max="2057" width="9.28515625" style="301" customWidth="1"/>
    <col min="2058" max="2058" width="11.140625" style="301" customWidth="1"/>
    <col min="2059" max="2301" width="9.140625" style="301"/>
    <col min="2302" max="2302" width="5.140625" style="301" customWidth="1"/>
    <col min="2303" max="2303" width="12.140625" style="301" customWidth="1"/>
    <col min="2304" max="2304" width="13.28515625" style="301" customWidth="1"/>
    <col min="2305" max="2305" width="22.85546875" style="301" bestFit="1" customWidth="1"/>
    <col min="2306" max="2306" width="9.7109375" style="301" customWidth="1"/>
    <col min="2307" max="2307" width="8.42578125" style="301" customWidth="1"/>
    <col min="2308" max="2308" width="10" style="301" customWidth="1"/>
    <col min="2309" max="2309" width="7.5703125" style="301" customWidth="1"/>
    <col min="2310" max="2310" width="10" style="301" customWidth="1"/>
    <col min="2311" max="2311" width="9.140625" style="301" customWidth="1"/>
    <col min="2312" max="2312" width="10" style="301" customWidth="1"/>
    <col min="2313" max="2313" width="9.28515625" style="301" customWidth="1"/>
    <col min="2314" max="2314" width="11.140625" style="301" customWidth="1"/>
    <col min="2315" max="2557" width="9.140625" style="301"/>
    <col min="2558" max="2558" width="5.140625" style="301" customWidth="1"/>
    <col min="2559" max="2559" width="12.140625" style="301" customWidth="1"/>
    <col min="2560" max="2560" width="13.28515625" style="301" customWidth="1"/>
    <col min="2561" max="2561" width="22.85546875" style="301" bestFit="1" customWidth="1"/>
    <col min="2562" max="2562" width="9.7109375" style="301" customWidth="1"/>
    <col min="2563" max="2563" width="8.42578125" style="301" customWidth="1"/>
    <col min="2564" max="2564" width="10" style="301" customWidth="1"/>
    <col min="2565" max="2565" width="7.5703125" style="301" customWidth="1"/>
    <col min="2566" max="2566" width="10" style="301" customWidth="1"/>
    <col min="2567" max="2567" width="9.140625" style="301" customWidth="1"/>
    <col min="2568" max="2568" width="10" style="301" customWidth="1"/>
    <col min="2569" max="2569" width="9.28515625" style="301" customWidth="1"/>
    <col min="2570" max="2570" width="11.140625" style="301" customWidth="1"/>
    <col min="2571" max="2813" width="9.140625" style="301"/>
    <col min="2814" max="2814" width="5.140625" style="301" customWidth="1"/>
    <col min="2815" max="2815" width="12.140625" style="301" customWidth="1"/>
    <col min="2816" max="2816" width="13.28515625" style="301" customWidth="1"/>
    <col min="2817" max="2817" width="22.85546875" style="301" bestFit="1" customWidth="1"/>
    <col min="2818" max="2818" width="9.7109375" style="301" customWidth="1"/>
    <col min="2819" max="2819" width="8.42578125" style="301" customWidth="1"/>
    <col min="2820" max="2820" width="10" style="301" customWidth="1"/>
    <col min="2821" max="2821" width="7.5703125" style="301" customWidth="1"/>
    <col min="2822" max="2822" width="10" style="301" customWidth="1"/>
    <col min="2823" max="2823" width="9.140625" style="301" customWidth="1"/>
    <col min="2824" max="2824" width="10" style="301" customWidth="1"/>
    <col min="2825" max="2825" width="9.28515625" style="301" customWidth="1"/>
    <col min="2826" max="2826" width="11.140625" style="301" customWidth="1"/>
    <col min="2827" max="3069" width="9.140625" style="301"/>
    <col min="3070" max="3070" width="5.140625" style="301" customWidth="1"/>
    <col min="3071" max="3071" width="12.140625" style="301" customWidth="1"/>
    <col min="3072" max="3072" width="13.28515625" style="301" customWidth="1"/>
    <col min="3073" max="3073" width="22.85546875" style="301" bestFit="1" customWidth="1"/>
    <col min="3074" max="3074" width="9.7109375" style="301" customWidth="1"/>
    <col min="3075" max="3075" width="8.42578125" style="301" customWidth="1"/>
    <col min="3076" max="3076" width="10" style="301" customWidth="1"/>
    <col min="3077" max="3077" width="7.5703125" style="301" customWidth="1"/>
    <col min="3078" max="3078" width="10" style="301" customWidth="1"/>
    <col min="3079" max="3079" width="9.140625" style="301" customWidth="1"/>
    <col min="3080" max="3080" width="10" style="301" customWidth="1"/>
    <col min="3081" max="3081" width="9.28515625" style="301" customWidth="1"/>
    <col min="3082" max="3082" width="11.140625" style="301" customWidth="1"/>
    <col min="3083" max="3325" width="9.140625" style="301"/>
    <col min="3326" max="3326" width="5.140625" style="301" customWidth="1"/>
    <col min="3327" max="3327" width="12.140625" style="301" customWidth="1"/>
    <col min="3328" max="3328" width="13.28515625" style="301" customWidth="1"/>
    <col min="3329" max="3329" width="22.85546875" style="301" bestFit="1" customWidth="1"/>
    <col min="3330" max="3330" width="9.7109375" style="301" customWidth="1"/>
    <col min="3331" max="3331" width="8.42578125" style="301" customWidth="1"/>
    <col min="3332" max="3332" width="10" style="301" customWidth="1"/>
    <col min="3333" max="3333" width="7.5703125" style="301" customWidth="1"/>
    <col min="3334" max="3334" width="10" style="301" customWidth="1"/>
    <col min="3335" max="3335" width="9.140625" style="301" customWidth="1"/>
    <col min="3336" max="3336" width="10" style="301" customWidth="1"/>
    <col min="3337" max="3337" width="9.28515625" style="301" customWidth="1"/>
    <col min="3338" max="3338" width="11.140625" style="301" customWidth="1"/>
    <col min="3339" max="3581" width="9.140625" style="301"/>
    <col min="3582" max="3582" width="5.140625" style="301" customWidth="1"/>
    <col min="3583" max="3583" width="12.140625" style="301" customWidth="1"/>
    <col min="3584" max="3584" width="13.28515625" style="301" customWidth="1"/>
    <col min="3585" max="3585" width="22.85546875" style="301" bestFit="1" customWidth="1"/>
    <col min="3586" max="3586" width="9.7109375" style="301" customWidth="1"/>
    <col min="3587" max="3587" width="8.42578125" style="301" customWidth="1"/>
    <col min="3588" max="3588" width="10" style="301" customWidth="1"/>
    <col min="3589" max="3589" width="7.5703125" style="301" customWidth="1"/>
    <col min="3590" max="3590" width="10" style="301" customWidth="1"/>
    <col min="3591" max="3591" width="9.140625" style="301" customWidth="1"/>
    <col min="3592" max="3592" width="10" style="301" customWidth="1"/>
    <col min="3593" max="3593" width="9.28515625" style="301" customWidth="1"/>
    <col min="3594" max="3594" width="11.140625" style="301" customWidth="1"/>
    <col min="3595" max="3837" width="9.140625" style="301"/>
    <col min="3838" max="3838" width="5.140625" style="301" customWidth="1"/>
    <col min="3839" max="3839" width="12.140625" style="301" customWidth="1"/>
    <col min="3840" max="3840" width="13.28515625" style="301" customWidth="1"/>
    <col min="3841" max="3841" width="22.85546875" style="301" bestFit="1" customWidth="1"/>
    <col min="3842" max="3842" width="9.7109375" style="301" customWidth="1"/>
    <col min="3843" max="3843" width="8.42578125" style="301" customWidth="1"/>
    <col min="3844" max="3844" width="10" style="301" customWidth="1"/>
    <col min="3845" max="3845" width="7.5703125" style="301" customWidth="1"/>
    <col min="3846" max="3846" width="10" style="301" customWidth="1"/>
    <col min="3847" max="3847" width="9.140625" style="301" customWidth="1"/>
    <col min="3848" max="3848" width="10" style="301" customWidth="1"/>
    <col min="3849" max="3849" width="9.28515625" style="301" customWidth="1"/>
    <col min="3850" max="3850" width="11.140625" style="301" customWidth="1"/>
    <col min="3851" max="4093" width="9.140625" style="301"/>
    <col min="4094" max="4094" width="5.140625" style="301" customWidth="1"/>
    <col min="4095" max="4095" width="12.140625" style="301" customWidth="1"/>
    <col min="4096" max="4096" width="13.28515625" style="301" customWidth="1"/>
    <col min="4097" max="4097" width="22.85546875" style="301" bestFit="1" customWidth="1"/>
    <col min="4098" max="4098" width="9.7109375" style="301" customWidth="1"/>
    <col min="4099" max="4099" width="8.42578125" style="301" customWidth="1"/>
    <col min="4100" max="4100" width="10" style="301" customWidth="1"/>
    <col min="4101" max="4101" width="7.5703125" style="301" customWidth="1"/>
    <col min="4102" max="4102" width="10" style="301" customWidth="1"/>
    <col min="4103" max="4103" width="9.140625" style="301" customWidth="1"/>
    <col min="4104" max="4104" width="10" style="301" customWidth="1"/>
    <col min="4105" max="4105" width="9.28515625" style="301" customWidth="1"/>
    <col min="4106" max="4106" width="11.140625" style="301" customWidth="1"/>
    <col min="4107" max="4349" width="9.140625" style="301"/>
    <col min="4350" max="4350" width="5.140625" style="301" customWidth="1"/>
    <col min="4351" max="4351" width="12.140625" style="301" customWidth="1"/>
    <col min="4352" max="4352" width="13.28515625" style="301" customWidth="1"/>
    <col min="4353" max="4353" width="22.85546875" style="301" bestFit="1" customWidth="1"/>
    <col min="4354" max="4354" width="9.7109375" style="301" customWidth="1"/>
    <col min="4355" max="4355" width="8.42578125" style="301" customWidth="1"/>
    <col min="4356" max="4356" width="10" style="301" customWidth="1"/>
    <col min="4357" max="4357" width="7.5703125" style="301" customWidth="1"/>
    <col min="4358" max="4358" width="10" style="301" customWidth="1"/>
    <col min="4359" max="4359" width="9.140625" style="301" customWidth="1"/>
    <col min="4360" max="4360" width="10" style="301" customWidth="1"/>
    <col min="4361" max="4361" width="9.28515625" style="301" customWidth="1"/>
    <col min="4362" max="4362" width="11.140625" style="301" customWidth="1"/>
    <col min="4363" max="4605" width="9.140625" style="301"/>
    <col min="4606" max="4606" width="5.140625" style="301" customWidth="1"/>
    <col min="4607" max="4607" width="12.140625" style="301" customWidth="1"/>
    <col min="4608" max="4608" width="13.28515625" style="301" customWidth="1"/>
    <col min="4609" max="4609" width="22.85546875" style="301" bestFit="1" customWidth="1"/>
    <col min="4610" max="4610" width="9.7109375" style="301" customWidth="1"/>
    <col min="4611" max="4611" width="8.42578125" style="301" customWidth="1"/>
    <col min="4612" max="4612" width="10" style="301" customWidth="1"/>
    <col min="4613" max="4613" width="7.5703125" style="301" customWidth="1"/>
    <col min="4614" max="4614" width="10" style="301" customWidth="1"/>
    <col min="4615" max="4615" width="9.140625" style="301" customWidth="1"/>
    <col min="4616" max="4616" width="10" style="301" customWidth="1"/>
    <col min="4617" max="4617" width="9.28515625" style="301" customWidth="1"/>
    <col min="4618" max="4618" width="11.140625" style="301" customWidth="1"/>
    <col min="4619" max="4861" width="9.140625" style="301"/>
    <col min="4862" max="4862" width="5.140625" style="301" customWidth="1"/>
    <col min="4863" max="4863" width="12.140625" style="301" customWidth="1"/>
    <col min="4864" max="4864" width="13.28515625" style="301" customWidth="1"/>
    <col min="4865" max="4865" width="22.85546875" style="301" bestFit="1" customWidth="1"/>
    <col min="4866" max="4866" width="9.7109375" style="301" customWidth="1"/>
    <col min="4867" max="4867" width="8.42578125" style="301" customWidth="1"/>
    <col min="4868" max="4868" width="10" style="301" customWidth="1"/>
    <col min="4869" max="4869" width="7.5703125" style="301" customWidth="1"/>
    <col min="4870" max="4870" width="10" style="301" customWidth="1"/>
    <col min="4871" max="4871" width="9.140625" style="301" customWidth="1"/>
    <col min="4872" max="4872" width="10" style="301" customWidth="1"/>
    <col min="4873" max="4873" width="9.28515625" style="301" customWidth="1"/>
    <col min="4874" max="4874" width="11.140625" style="301" customWidth="1"/>
    <col min="4875" max="5117" width="9.140625" style="301"/>
    <col min="5118" max="5118" width="5.140625" style="301" customWidth="1"/>
    <col min="5119" max="5119" width="12.140625" style="301" customWidth="1"/>
    <col min="5120" max="5120" width="13.28515625" style="301" customWidth="1"/>
    <col min="5121" max="5121" width="22.85546875" style="301" bestFit="1" customWidth="1"/>
    <col min="5122" max="5122" width="9.7109375" style="301" customWidth="1"/>
    <col min="5123" max="5123" width="8.42578125" style="301" customWidth="1"/>
    <col min="5124" max="5124" width="10" style="301" customWidth="1"/>
    <col min="5125" max="5125" width="7.5703125" style="301" customWidth="1"/>
    <col min="5126" max="5126" width="10" style="301" customWidth="1"/>
    <col min="5127" max="5127" width="9.140625" style="301" customWidth="1"/>
    <col min="5128" max="5128" width="10" style="301" customWidth="1"/>
    <col min="5129" max="5129" width="9.28515625" style="301" customWidth="1"/>
    <col min="5130" max="5130" width="11.140625" style="301" customWidth="1"/>
    <col min="5131" max="5373" width="9.140625" style="301"/>
    <col min="5374" max="5374" width="5.140625" style="301" customWidth="1"/>
    <col min="5375" max="5375" width="12.140625" style="301" customWidth="1"/>
    <col min="5376" max="5376" width="13.28515625" style="301" customWidth="1"/>
    <col min="5377" max="5377" width="22.85546875" style="301" bestFit="1" customWidth="1"/>
    <col min="5378" max="5378" width="9.7109375" style="301" customWidth="1"/>
    <col min="5379" max="5379" width="8.42578125" style="301" customWidth="1"/>
    <col min="5380" max="5380" width="10" style="301" customWidth="1"/>
    <col min="5381" max="5381" width="7.5703125" style="301" customWidth="1"/>
    <col min="5382" max="5382" width="10" style="301" customWidth="1"/>
    <col min="5383" max="5383" width="9.140625" style="301" customWidth="1"/>
    <col min="5384" max="5384" width="10" style="301" customWidth="1"/>
    <col min="5385" max="5385" width="9.28515625" style="301" customWidth="1"/>
    <col min="5386" max="5386" width="11.140625" style="301" customWidth="1"/>
    <col min="5387" max="5629" width="9.140625" style="301"/>
    <col min="5630" max="5630" width="5.140625" style="301" customWidth="1"/>
    <col min="5631" max="5631" width="12.140625" style="301" customWidth="1"/>
    <col min="5632" max="5632" width="13.28515625" style="301" customWidth="1"/>
    <col min="5633" max="5633" width="22.85546875" style="301" bestFit="1" customWidth="1"/>
    <col min="5634" max="5634" width="9.7109375" style="301" customWidth="1"/>
    <col min="5635" max="5635" width="8.42578125" style="301" customWidth="1"/>
    <col min="5636" max="5636" width="10" style="301" customWidth="1"/>
    <col min="5637" max="5637" width="7.5703125" style="301" customWidth="1"/>
    <col min="5638" max="5638" width="10" style="301" customWidth="1"/>
    <col min="5639" max="5639" width="9.140625" style="301" customWidth="1"/>
    <col min="5640" max="5640" width="10" style="301" customWidth="1"/>
    <col min="5641" max="5641" width="9.28515625" style="301" customWidth="1"/>
    <col min="5642" max="5642" width="11.140625" style="301" customWidth="1"/>
    <col min="5643" max="5885" width="9.140625" style="301"/>
    <col min="5886" max="5886" width="5.140625" style="301" customWidth="1"/>
    <col min="5887" max="5887" width="12.140625" style="301" customWidth="1"/>
    <col min="5888" max="5888" width="13.28515625" style="301" customWidth="1"/>
    <col min="5889" max="5889" width="22.85546875" style="301" bestFit="1" customWidth="1"/>
    <col min="5890" max="5890" width="9.7109375" style="301" customWidth="1"/>
    <col min="5891" max="5891" width="8.42578125" style="301" customWidth="1"/>
    <col min="5892" max="5892" width="10" style="301" customWidth="1"/>
    <col min="5893" max="5893" width="7.5703125" style="301" customWidth="1"/>
    <col min="5894" max="5894" width="10" style="301" customWidth="1"/>
    <col min="5895" max="5895" width="9.140625" style="301" customWidth="1"/>
    <col min="5896" max="5896" width="10" style="301" customWidth="1"/>
    <col min="5897" max="5897" width="9.28515625" style="301" customWidth="1"/>
    <col min="5898" max="5898" width="11.140625" style="301" customWidth="1"/>
    <col min="5899" max="6141" width="9.140625" style="301"/>
    <col min="6142" max="6142" width="5.140625" style="301" customWidth="1"/>
    <col min="6143" max="6143" width="12.140625" style="301" customWidth="1"/>
    <col min="6144" max="6144" width="13.28515625" style="301" customWidth="1"/>
    <col min="6145" max="6145" width="22.85546875" style="301" bestFit="1" customWidth="1"/>
    <col min="6146" max="6146" width="9.7109375" style="301" customWidth="1"/>
    <col min="6147" max="6147" width="8.42578125" style="301" customWidth="1"/>
    <col min="6148" max="6148" width="10" style="301" customWidth="1"/>
    <col min="6149" max="6149" width="7.5703125" style="301" customWidth="1"/>
    <col min="6150" max="6150" width="10" style="301" customWidth="1"/>
    <col min="6151" max="6151" width="9.140625" style="301" customWidth="1"/>
    <col min="6152" max="6152" width="10" style="301" customWidth="1"/>
    <col min="6153" max="6153" width="9.28515625" style="301" customWidth="1"/>
    <col min="6154" max="6154" width="11.140625" style="301" customWidth="1"/>
    <col min="6155" max="6397" width="9.140625" style="301"/>
    <col min="6398" max="6398" width="5.140625" style="301" customWidth="1"/>
    <col min="6399" max="6399" width="12.140625" style="301" customWidth="1"/>
    <col min="6400" max="6400" width="13.28515625" style="301" customWidth="1"/>
    <col min="6401" max="6401" width="22.85546875" style="301" bestFit="1" customWidth="1"/>
    <col min="6402" max="6402" width="9.7109375" style="301" customWidth="1"/>
    <col min="6403" max="6403" width="8.42578125" style="301" customWidth="1"/>
    <col min="6404" max="6404" width="10" style="301" customWidth="1"/>
    <col min="6405" max="6405" width="7.5703125" style="301" customWidth="1"/>
    <col min="6406" max="6406" width="10" style="301" customWidth="1"/>
    <col min="6407" max="6407" width="9.140625" style="301" customWidth="1"/>
    <col min="6408" max="6408" width="10" style="301" customWidth="1"/>
    <col min="6409" max="6409" width="9.28515625" style="301" customWidth="1"/>
    <col min="6410" max="6410" width="11.140625" style="301" customWidth="1"/>
    <col min="6411" max="6653" width="9.140625" style="301"/>
    <col min="6654" max="6654" width="5.140625" style="301" customWidth="1"/>
    <col min="6655" max="6655" width="12.140625" style="301" customWidth="1"/>
    <col min="6656" max="6656" width="13.28515625" style="301" customWidth="1"/>
    <col min="6657" max="6657" width="22.85546875" style="301" bestFit="1" customWidth="1"/>
    <col min="6658" max="6658" width="9.7109375" style="301" customWidth="1"/>
    <col min="6659" max="6659" width="8.42578125" style="301" customWidth="1"/>
    <col min="6660" max="6660" width="10" style="301" customWidth="1"/>
    <col min="6661" max="6661" width="7.5703125" style="301" customWidth="1"/>
    <col min="6662" max="6662" width="10" style="301" customWidth="1"/>
    <col min="6663" max="6663" width="9.140625" style="301" customWidth="1"/>
    <col min="6664" max="6664" width="10" style="301" customWidth="1"/>
    <col min="6665" max="6665" width="9.28515625" style="301" customWidth="1"/>
    <col min="6666" max="6666" width="11.140625" style="301" customWidth="1"/>
    <col min="6667" max="6909" width="9.140625" style="301"/>
    <col min="6910" max="6910" width="5.140625" style="301" customWidth="1"/>
    <col min="6911" max="6911" width="12.140625" style="301" customWidth="1"/>
    <col min="6912" max="6912" width="13.28515625" style="301" customWidth="1"/>
    <col min="6913" max="6913" width="22.85546875" style="301" bestFit="1" customWidth="1"/>
    <col min="6914" max="6914" width="9.7109375" style="301" customWidth="1"/>
    <col min="6915" max="6915" width="8.42578125" style="301" customWidth="1"/>
    <col min="6916" max="6916" width="10" style="301" customWidth="1"/>
    <col min="6917" max="6917" width="7.5703125" style="301" customWidth="1"/>
    <col min="6918" max="6918" width="10" style="301" customWidth="1"/>
    <col min="6919" max="6919" width="9.140625" style="301" customWidth="1"/>
    <col min="6920" max="6920" width="10" style="301" customWidth="1"/>
    <col min="6921" max="6921" width="9.28515625" style="301" customWidth="1"/>
    <col min="6922" max="6922" width="11.140625" style="301" customWidth="1"/>
    <col min="6923" max="7165" width="9.140625" style="301"/>
    <col min="7166" max="7166" width="5.140625" style="301" customWidth="1"/>
    <col min="7167" max="7167" width="12.140625" style="301" customWidth="1"/>
    <col min="7168" max="7168" width="13.28515625" style="301" customWidth="1"/>
    <col min="7169" max="7169" width="22.85546875" style="301" bestFit="1" customWidth="1"/>
    <col min="7170" max="7170" width="9.7109375" style="301" customWidth="1"/>
    <col min="7171" max="7171" width="8.42578125" style="301" customWidth="1"/>
    <col min="7172" max="7172" width="10" style="301" customWidth="1"/>
    <col min="7173" max="7173" width="7.5703125" style="301" customWidth="1"/>
    <col min="7174" max="7174" width="10" style="301" customWidth="1"/>
    <col min="7175" max="7175" width="9.140625" style="301" customWidth="1"/>
    <col min="7176" max="7176" width="10" style="301" customWidth="1"/>
    <col min="7177" max="7177" width="9.28515625" style="301" customWidth="1"/>
    <col min="7178" max="7178" width="11.140625" style="301" customWidth="1"/>
    <col min="7179" max="7421" width="9.140625" style="301"/>
    <col min="7422" max="7422" width="5.140625" style="301" customWidth="1"/>
    <col min="7423" max="7423" width="12.140625" style="301" customWidth="1"/>
    <col min="7424" max="7424" width="13.28515625" style="301" customWidth="1"/>
    <col min="7425" max="7425" width="22.85546875" style="301" bestFit="1" customWidth="1"/>
    <col min="7426" max="7426" width="9.7109375" style="301" customWidth="1"/>
    <col min="7427" max="7427" width="8.42578125" style="301" customWidth="1"/>
    <col min="7428" max="7428" width="10" style="301" customWidth="1"/>
    <col min="7429" max="7429" width="7.5703125" style="301" customWidth="1"/>
    <col min="7430" max="7430" width="10" style="301" customWidth="1"/>
    <col min="7431" max="7431" width="9.140625" style="301" customWidth="1"/>
    <col min="7432" max="7432" width="10" style="301" customWidth="1"/>
    <col min="7433" max="7433" width="9.28515625" style="301" customWidth="1"/>
    <col min="7434" max="7434" width="11.140625" style="301" customWidth="1"/>
    <col min="7435" max="7677" width="9.140625" style="301"/>
    <col min="7678" max="7678" width="5.140625" style="301" customWidth="1"/>
    <col min="7679" max="7679" width="12.140625" style="301" customWidth="1"/>
    <col min="7680" max="7680" width="13.28515625" style="301" customWidth="1"/>
    <col min="7681" max="7681" width="22.85546875" style="301" bestFit="1" customWidth="1"/>
    <col min="7682" max="7682" width="9.7109375" style="301" customWidth="1"/>
    <col min="7683" max="7683" width="8.42578125" style="301" customWidth="1"/>
    <col min="7684" max="7684" width="10" style="301" customWidth="1"/>
    <col min="7685" max="7685" width="7.5703125" style="301" customWidth="1"/>
    <col min="7686" max="7686" width="10" style="301" customWidth="1"/>
    <col min="7687" max="7687" width="9.140625" style="301" customWidth="1"/>
    <col min="7688" max="7688" width="10" style="301" customWidth="1"/>
    <col min="7689" max="7689" width="9.28515625" style="301" customWidth="1"/>
    <col min="7690" max="7690" width="11.140625" style="301" customWidth="1"/>
    <col min="7691" max="7933" width="9.140625" style="301"/>
    <col min="7934" max="7934" width="5.140625" style="301" customWidth="1"/>
    <col min="7935" max="7935" width="12.140625" style="301" customWidth="1"/>
    <col min="7936" max="7936" width="13.28515625" style="301" customWidth="1"/>
    <col min="7937" max="7937" width="22.85546875" style="301" bestFit="1" customWidth="1"/>
    <col min="7938" max="7938" width="9.7109375" style="301" customWidth="1"/>
    <col min="7939" max="7939" width="8.42578125" style="301" customWidth="1"/>
    <col min="7940" max="7940" width="10" style="301" customWidth="1"/>
    <col min="7941" max="7941" width="7.5703125" style="301" customWidth="1"/>
    <col min="7942" max="7942" width="10" style="301" customWidth="1"/>
    <col min="7943" max="7943" width="9.140625" style="301" customWidth="1"/>
    <col min="7944" max="7944" width="10" style="301" customWidth="1"/>
    <col min="7945" max="7945" width="9.28515625" style="301" customWidth="1"/>
    <col min="7946" max="7946" width="11.140625" style="301" customWidth="1"/>
    <col min="7947" max="8189" width="9.140625" style="301"/>
    <col min="8190" max="8190" width="5.140625" style="301" customWidth="1"/>
    <col min="8191" max="8191" width="12.140625" style="301" customWidth="1"/>
    <col min="8192" max="8192" width="13.28515625" style="301" customWidth="1"/>
    <col min="8193" max="8193" width="22.85546875" style="301" bestFit="1" customWidth="1"/>
    <col min="8194" max="8194" width="9.7109375" style="301" customWidth="1"/>
    <col min="8195" max="8195" width="8.42578125" style="301" customWidth="1"/>
    <col min="8196" max="8196" width="10" style="301" customWidth="1"/>
    <col min="8197" max="8197" width="7.5703125" style="301" customWidth="1"/>
    <col min="8198" max="8198" width="10" style="301" customWidth="1"/>
    <col min="8199" max="8199" width="9.140625" style="301" customWidth="1"/>
    <col min="8200" max="8200" width="10" style="301" customWidth="1"/>
    <col min="8201" max="8201" width="9.28515625" style="301" customWidth="1"/>
    <col min="8202" max="8202" width="11.140625" style="301" customWidth="1"/>
    <col min="8203" max="8445" width="9.140625" style="301"/>
    <col min="8446" max="8446" width="5.140625" style="301" customWidth="1"/>
    <col min="8447" max="8447" width="12.140625" style="301" customWidth="1"/>
    <col min="8448" max="8448" width="13.28515625" style="301" customWidth="1"/>
    <col min="8449" max="8449" width="22.85546875" style="301" bestFit="1" customWidth="1"/>
    <col min="8450" max="8450" width="9.7109375" style="301" customWidth="1"/>
    <col min="8451" max="8451" width="8.42578125" style="301" customWidth="1"/>
    <col min="8452" max="8452" width="10" style="301" customWidth="1"/>
    <col min="8453" max="8453" width="7.5703125" style="301" customWidth="1"/>
    <col min="8454" max="8454" width="10" style="301" customWidth="1"/>
    <col min="8455" max="8455" width="9.140625" style="301" customWidth="1"/>
    <col min="8456" max="8456" width="10" style="301" customWidth="1"/>
    <col min="8457" max="8457" width="9.28515625" style="301" customWidth="1"/>
    <col min="8458" max="8458" width="11.140625" style="301" customWidth="1"/>
    <col min="8459" max="8701" width="9.140625" style="301"/>
    <col min="8702" max="8702" width="5.140625" style="301" customWidth="1"/>
    <col min="8703" max="8703" width="12.140625" style="301" customWidth="1"/>
    <col min="8704" max="8704" width="13.28515625" style="301" customWidth="1"/>
    <col min="8705" max="8705" width="22.85546875" style="301" bestFit="1" customWidth="1"/>
    <col min="8706" max="8706" width="9.7109375" style="301" customWidth="1"/>
    <col min="8707" max="8707" width="8.42578125" style="301" customWidth="1"/>
    <col min="8708" max="8708" width="10" style="301" customWidth="1"/>
    <col min="8709" max="8709" width="7.5703125" style="301" customWidth="1"/>
    <col min="8710" max="8710" width="10" style="301" customWidth="1"/>
    <col min="8711" max="8711" width="9.140625" style="301" customWidth="1"/>
    <col min="8712" max="8712" width="10" style="301" customWidth="1"/>
    <col min="8713" max="8713" width="9.28515625" style="301" customWidth="1"/>
    <col min="8714" max="8714" width="11.140625" style="301" customWidth="1"/>
    <col min="8715" max="8957" width="9.140625" style="301"/>
    <col min="8958" max="8958" width="5.140625" style="301" customWidth="1"/>
    <col min="8959" max="8959" width="12.140625" style="301" customWidth="1"/>
    <col min="8960" max="8960" width="13.28515625" style="301" customWidth="1"/>
    <col min="8961" max="8961" width="22.85546875" style="301" bestFit="1" customWidth="1"/>
    <col min="8962" max="8962" width="9.7109375" style="301" customWidth="1"/>
    <col min="8963" max="8963" width="8.42578125" style="301" customWidth="1"/>
    <col min="8964" max="8964" width="10" style="301" customWidth="1"/>
    <col min="8965" max="8965" width="7.5703125" style="301" customWidth="1"/>
    <col min="8966" max="8966" width="10" style="301" customWidth="1"/>
    <col min="8967" max="8967" width="9.140625" style="301" customWidth="1"/>
    <col min="8968" max="8968" width="10" style="301" customWidth="1"/>
    <col min="8969" max="8969" width="9.28515625" style="301" customWidth="1"/>
    <col min="8970" max="8970" width="11.140625" style="301" customWidth="1"/>
    <col min="8971" max="9213" width="9.140625" style="301"/>
    <col min="9214" max="9214" width="5.140625" style="301" customWidth="1"/>
    <col min="9215" max="9215" width="12.140625" style="301" customWidth="1"/>
    <col min="9216" max="9216" width="13.28515625" style="301" customWidth="1"/>
    <col min="9217" max="9217" width="22.85546875" style="301" bestFit="1" customWidth="1"/>
    <col min="9218" max="9218" width="9.7109375" style="301" customWidth="1"/>
    <col min="9219" max="9219" width="8.42578125" style="301" customWidth="1"/>
    <col min="9220" max="9220" width="10" style="301" customWidth="1"/>
    <col min="9221" max="9221" width="7.5703125" style="301" customWidth="1"/>
    <col min="9222" max="9222" width="10" style="301" customWidth="1"/>
    <col min="9223" max="9223" width="9.140625" style="301" customWidth="1"/>
    <col min="9224" max="9224" width="10" style="301" customWidth="1"/>
    <col min="9225" max="9225" width="9.28515625" style="301" customWidth="1"/>
    <col min="9226" max="9226" width="11.140625" style="301" customWidth="1"/>
    <col min="9227" max="9469" width="9.140625" style="301"/>
    <col min="9470" max="9470" width="5.140625" style="301" customWidth="1"/>
    <col min="9471" max="9471" width="12.140625" style="301" customWidth="1"/>
    <col min="9472" max="9472" width="13.28515625" style="301" customWidth="1"/>
    <col min="9473" max="9473" width="22.85546875" style="301" bestFit="1" customWidth="1"/>
    <col min="9474" max="9474" width="9.7109375" style="301" customWidth="1"/>
    <col min="9475" max="9475" width="8.42578125" style="301" customWidth="1"/>
    <col min="9476" max="9476" width="10" style="301" customWidth="1"/>
    <col min="9477" max="9477" width="7.5703125" style="301" customWidth="1"/>
    <col min="9478" max="9478" width="10" style="301" customWidth="1"/>
    <col min="9479" max="9479" width="9.140625" style="301" customWidth="1"/>
    <col min="9480" max="9480" width="10" style="301" customWidth="1"/>
    <col min="9481" max="9481" width="9.28515625" style="301" customWidth="1"/>
    <col min="9482" max="9482" width="11.140625" style="301" customWidth="1"/>
    <col min="9483" max="9725" width="9.140625" style="301"/>
    <col min="9726" max="9726" width="5.140625" style="301" customWidth="1"/>
    <col min="9727" max="9727" width="12.140625" style="301" customWidth="1"/>
    <col min="9728" max="9728" width="13.28515625" style="301" customWidth="1"/>
    <col min="9729" max="9729" width="22.85546875" style="301" bestFit="1" customWidth="1"/>
    <col min="9730" max="9730" width="9.7109375" style="301" customWidth="1"/>
    <col min="9731" max="9731" width="8.42578125" style="301" customWidth="1"/>
    <col min="9732" max="9732" width="10" style="301" customWidth="1"/>
    <col min="9733" max="9733" width="7.5703125" style="301" customWidth="1"/>
    <col min="9734" max="9734" width="10" style="301" customWidth="1"/>
    <col min="9735" max="9735" width="9.140625" style="301" customWidth="1"/>
    <col min="9736" max="9736" width="10" style="301" customWidth="1"/>
    <col min="9737" max="9737" width="9.28515625" style="301" customWidth="1"/>
    <col min="9738" max="9738" width="11.140625" style="301" customWidth="1"/>
    <col min="9739" max="9981" width="9.140625" style="301"/>
    <col min="9982" max="9982" width="5.140625" style="301" customWidth="1"/>
    <col min="9983" max="9983" width="12.140625" style="301" customWidth="1"/>
    <col min="9984" max="9984" width="13.28515625" style="301" customWidth="1"/>
    <col min="9985" max="9985" width="22.85546875" style="301" bestFit="1" customWidth="1"/>
    <col min="9986" max="9986" width="9.7109375" style="301" customWidth="1"/>
    <col min="9987" max="9987" width="8.42578125" style="301" customWidth="1"/>
    <col min="9988" max="9988" width="10" style="301" customWidth="1"/>
    <col min="9989" max="9989" width="7.5703125" style="301" customWidth="1"/>
    <col min="9990" max="9990" width="10" style="301" customWidth="1"/>
    <col min="9991" max="9991" width="9.140625" style="301" customWidth="1"/>
    <col min="9992" max="9992" width="10" style="301" customWidth="1"/>
    <col min="9993" max="9993" width="9.28515625" style="301" customWidth="1"/>
    <col min="9994" max="9994" width="11.140625" style="301" customWidth="1"/>
    <col min="9995" max="10237" width="9.140625" style="301"/>
    <col min="10238" max="10238" width="5.140625" style="301" customWidth="1"/>
    <col min="10239" max="10239" width="12.140625" style="301" customWidth="1"/>
    <col min="10240" max="10240" width="13.28515625" style="301" customWidth="1"/>
    <col min="10241" max="10241" width="22.85546875" style="301" bestFit="1" customWidth="1"/>
    <col min="10242" max="10242" width="9.7109375" style="301" customWidth="1"/>
    <col min="10243" max="10243" width="8.42578125" style="301" customWidth="1"/>
    <col min="10244" max="10244" width="10" style="301" customWidth="1"/>
    <col min="10245" max="10245" width="7.5703125" style="301" customWidth="1"/>
    <col min="10246" max="10246" width="10" style="301" customWidth="1"/>
    <col min="10247" max="10247" width="9.140625" style="301" customWidth="1"/>
    <col min="10248" max="10248" width="10" style="301" customWidth="1"/>
    <col min="10249" max="10249" width="9.28515625" style="301" customWidth="1"/>
    <col min="10250" max="10250" width="11.140625" style="301" customWidth="1"/>
    <col min="10251" max="10493" width="9.140625" style="301"/>
    <col min="10494" max="10494" width="5.140625" style="301" customWidth="1"/>
    <col min="10495" max="10495" width="12.140625" style="301" customWidth="1"/>
    <col min="10496" max="10496" width="13.28515625" style="301" customWidth="1"/>
    <col min="10497" max="10497" width="22.85546875" style="301" bestFit="1" customWidth="1"/>
    <col min="10498" max="10498" width="9.7109375" style="301" customWidth="1"/>
    <col min="10499" max="10499" width="8.42578125" style="301" customWidth="1"/>
    <col min="10500" max="10500" width="10" style="301" customWidth="1"/>
    <col min="10501" max="10501" width="7.5703125" style="301" customWidth="1"/>
    <col min="10502" max="10502" width="10" style="301" customWidth="1"/>
    <col min="10503" max="10503" width="9.140625" style="301" customWidth="1"/>
    <col min="10504" max="10504" width="10" style="301" customWidth="1"/>
    <col min="10505" max="10505" width="9.28515625" style="301" customWidth="1"/>
    <col min="10506" max="10506" width="11.140625" style="301" customWidth="1"/>
    <col min="10507" max="10749" width="9.140625" style="301"/>
    <col min="10750" max="10750" width="5.140625" style="301" customWidth="1"/>
    <col min="10751" max="10751" width="12.140625" style="301" customWidth="1"/>
    <col min="10752" max="10752" width="13.28515625" style="301" customWidth="1"/>
    <col min="10753" max="10753" width="22.85546875" style="301" bestFit="1" customWidth="1"/>
    <col min="10754" max="10754" width="9.7109375" style="301" customWidth="1"/>
    <col min="10755" max="10755" width="8.42578125" style="301" customWidth="1"/>
    <col min="10756" max="10756" width="10" style="301" customWidth="1"/>
    <col min="10757" max="10757" width="7.5703125" style="301" customWidth="1"/>
    <col min="10758" max="10758" width="10" style="301" customWidth="1"/>
    <col min="10759" max="10759" width="9.140625" style="301" customWidth="1"/>
    <col min="10760" max="10760" width="10" style="301" customWidth="1"/>
    <col min="10761" max="10761" width="9.28515625" style="301" customWidth="1"/>
    <col min="10762" max="10762" width="11.140625" style="301" customWidth="1"/>
    <col min="10763" max="11005" width="9.140625" style="301"/>
    <col min="11006" max="11006" width="5.140625" style="301" customWidth="1"/>
    <col min="11007" max="11007" width="12.140625" style="301" customWidth="1"/>
    <col min="11008" max="11008" width="13.28515625" style="301" customWidth="1"/>
    <col min="11009" max="11009" width="22.85546875" style="301" bestFit="1" customWidth="1"/>
    <col min="11010" max="11010" width="9.7109375" style="301" customWidth="1"/>
    <col min="11011" max="11011" width="8.42578125" style="301" customWidth="1"/>
    <col min="11012" max="11012" width="10" style="301" customWidth="1"/>
    <col min="11013" max="11013" width="7.5703125" style="301" customWidth="1"/>
    <col min="11014" max="11014" width="10" style="301" customWidth="1"/>
    <col min="11015" max="11015" width="9.140625" style="301" customWidth="1"/>
    <col min="11016" max="11016" width="10" style="301" customWidth="1"/>
    <col min="11017" max="11017" width="9.28515625" style="301" customWidth="1"/>
    <col min="11018" max="11018" width="11.140625" style="301" customWidth="1"/>
    <col min="11019" max="11261" width="9.140625" style="301"/>
    <col min="11262" max="11262" width="5.140625" style="301" customWidth="1"/>
    <col min="11263" max="11263" width="12.140625" style="301" customWidth="1"/>
    <col min="11264" max="11264" width="13.28515625" style="301" customWidth="1"/>
    <col min="11265" max="11265" width="22.85546875" style="301" bestFit="1" customWidth="1"/>
    <col min="11266" max="11266" width="9.7109375" style="301" customWidth="1"/>
    <col min="11267" max="11267" width="8.42578125" style="301" customWidth="1"/>
    <col min="11268" max="11268" width="10" style="301" customWidth="1"/>
    <col min="11269" max="11269" width="7.5703125" style="301" customWidth="1"/>
    <col min="11270" max="11270" width="10" style="301" customWidth="1"/>
    <col min="11271" max="11271" width="9.140625" style="301" customWidth="1"/>
    <col min="11272" max="11272" width="10" style="301" customWidth="1"/>
    <col min="11273" max="11273" width="9.28515625" style="301" customWidth="1"/>
    <col min="11274" max="11274" width="11.140625" style="301" customWidth="1"/>
    <col min="11275" max="11517" width="9.140625" style="301"/>
    <col min="11518" max="11518" width="5.140625" style="301" customWidth="1"/>
    <col min="11519" max="11519" width="12.140625" style="301" customWidth="1"/>
    <col min="11520" max="11520" width="13.28515625" style="301" customWidth="1"/>
    <col min="11521" max="11521" width="22.85546875" style="301" bestFit="1" customWidth="1"/>
    <col min="11522" max="11522" width="9.7109375" style="301" customWidth="1"/>
    <col min="11523" max="11523" width="8.42578125" style="301" customWidth="1"/>
    <col min="11524" max="11524" width="10" style="301" customWidth="1"/>
    <col min="11525" max="11525" width="7.5703125" style="301" customWidth="1"/>
    <col min="11526" max="11526" width="10" style="301" customWidth="1"/>
    <col min="11527" max="11527" width="9.140625" style="301" customWidth="1"/>
    <col min="11528" max="11528" width="10" style="301" customWidth="1"/>
    <col min="11529" max="11529" width="9.28515625" style="301" customWidth="1"/>
    <col min="11530" max="11530" width="11.140625" style="301" customWidth="1"/>
    <col min="11531" max="11773" width="9.140625" style="301"/>
    <col min="11774" max="11774" width="5.140625" style="301" customWidth="1"/>
    <col min="11775" max="11775" width="12.140625" style="301" customWidth="1"/>
    <col min="11776" max="11776" width="13.28515625" style="301" customWidth="1"/>
    <col min="11777" max="11777" width="22.85546875" style="301" bestFit="1" customWidth="1"/>
    <col min="11778" max="11778" width="9.7109375" style="301" customWidth="1"/>
    <col min="11779" max="11779" width="8.42578125" style="301" customWidth="1"/>
    <col min="11780" max="11780" width="10" style="301" customWidth="1"/>
    <col min="11781" max="11781" width="7.5703125" style="301" customWidth="1"/>
    <col min="11782" max="11782" width="10" style="301" customWidth="1"/>
    <col min="11783" max="11783" width="9.140625" style="301" customWidth="1"/>
    <col min="11784" max="11784" width="10" style="301" customWidth="1"/>
    <col min="11785" max="11785" width="9.28515625" style="301" customWidth="1"/>
    <col min="11786" max="11786" width="11.140625" style="301" customWidth="1"/>
    <col min="11787" max="12029" width="9.140625" style="301"/>
    <col min="12030" max="12030" width="5.140625" style="301" customWidth="1"/>
    <col min="12031" max="12031" width="12.140625" style="301" customWidth="1"/>
    <col min="12032" max="12032" width="13.28515625" style="301" customWidth="1"/>
    <col min="12033" max="12033" width="22.85546875" style="301" bestFit="1" customWidth="1"/>
    <col min="12034" max="12034" width="9.7109375" style="301" customWidth="1"/>
    <col min="12035" max="12035" width="8.42578125" style="301" customWidth="1"/>
    <col min="12036" max="12036" width="10" style="301" customWidth="1"/>
    <col min="12037" max="12037" width="7.5703125" style="301" customWidth="1"/>
    <col min="12038" max="12038" width="10" style="301" customWidth="1"/>
    <col min="12039" max="12039" width="9.140625" style="301" customWidth="1"/>
    <col min="12040" max="12040" width="10" style="301" customWidth="1"/>
    <col min="12041" max="12041" width="9.28515625" style="301" customWidth="1"/>
    <col min="12042" max="12042" width="11.140625" style="301" customWidth="1"/>
    <col min="12043" max="12285" width="9.140625" style="301"/>
    <col min="12286" max="12286" width="5.140625" style="301" customWidth="1"/>
    <col min="12287" max="12287" width="12.140625" style="301" customWidth="1"/>
    <col min="12288" max="12288" width="13.28515625" style="301" customWidth="1"/>
    <col min="12289" max="12289" width="22.85546875" style="301" bestFit="1" customWidth="1"/>
    <col min="12290" max="12290" width="9.7109375" style="301" customWidth="1"/>
    <col min="12291" max="12291" width="8.42578125" style="301" customWidth="1"/>
    <col min="12292" max="12292" width="10" style="301" customWidth="1"/>
    <col min="12293" max="12293" width="7.5703125" style="301" customWidth="1"/>
    <col min="12294" max="12294" width="10" style="301" customWidth="1"/>
    <col min="12295" max="12295" width="9.140625" style="301" customWidth="1"/>
    <col min="12296" max="12296" width="10" style="301" customWidth="1"/>
    <col min="12297" max="12297" width="9.28515625" style="301" customWidth="1"/>
    <col min="12298" max="12298" width="11.140625" style="301" customWidth="1"/>
    <col min="12299" max="12541" width="9.140625" style="301"/>
    <col min="12542" max="12542" width="5.140625" style="301" customWidth="1"/>
    <col min="12543" max="12543" width="12.140625" style="301" customWidth="1"/>
    <col min="12544" max="12544" width="13.28515625" style="301" customWidth="1"/>
    <col min="12545" max="12545" width="22.85546875" style="301" bestFit="1" customWidth="1"/>
    <col min="12546" max="12546" width="9.7109375" style="301" customWidth="1"/>
    <col min="12547" max="12547" width="8.42578125" style="301" customWidth="1"/>
    <col min="12548" max="12548" width="10" style="301" customWidth="1"/>
    <col min="12549" max="12549" width="7.5703125" style="301" customWidth="1"/>
    <col min="12550" max="12550" width="10" style="301" customWidth="1"/>
    <col min="12551" max="12551" width="9.140625" style="301" customWidth="1"/>
    <col min="12552" max="12552" width="10" style="301" customWidth="1"/>
    <col min="12553" max="12553" width="9.28515625" style="301" customWidth="1"/>
    <col min="12554" max="12554" width="11.140625" style="301" customWidth="1"/>
    <col min="12555" max="12797" width="9.140625" style="301"/>
    <col min="12798" max="12798" width="5.140625" style="301" customWidth="1"/>
    <col min="12799" max="12799" width="12.140625" style="301" customWidth="1"/>
    <col min="12800" max="12800" width="13.28515625" style="301" customWidth="1"/>
    <col min="12801" max="12801" width="22.85546875" style="301" bestFit="1" customWidth="1"/>
    <col min="12802" max="12802" width="9.7109375" style="301" customWidth="1"/>
    <col min="12803" max="12803" width="8.42578125" style="301" customWidth="1"/>
    <col min="12804" max="12804" width="10" style="301" customWidth="1"/>
    <col min="12805" max="12805" width="7.5703125" style="301" customWidth="1"/>
    <col min="12806" max="12806" width="10" style="301" customWidth="1"/>
    <col min="12807" max="12807" width="9.140625" style="301" customWidth="1"/>
    <col min="12808" max="12808" width="10" style="301" customWidth="1"/>
    <col min="12809" max="12809" width="9.28515625" style="301" customWidth="1"/>
    <col min="12810" max="12810" width="11.140625" style="301" customWidth="1"/>
    <col min="12811" max="13053" width="9.140625" style="301"/>
    <col min="13054" max="13054" width="5.140625" style="301" customWidth="1"/>
    <col min="13055" max="13055" width="12.140625" style="301" customWidth="1"/>
    <col min="13056" max="13056" width="13.28515625" style="301" customWidth="1"/>
    <col min="13057" max="13057" width="22.85546875" style="301" bestFit="1" customWidth="1"/>
    <col min="13058" max="13058" width="9.7109375" style="301" customWidth="1"/>
    <col min="13059" max="13059" width="8.42578125" style="301" customWidth="1"/>
    <col min="13060" max="13060" width="10" style="301" customWidth="1"/>
    <col min="13061" max="13061" width="7.5703125" style="301" customWidth="1"/>
    <col min="13062" max="13062" width="10" style="301" customWidth="1"/>
    <col min="13063" max="13063" width="9.140625" style="301" customWidth="1"/>
    <col min="13064" max="13064" width="10" style="301" customWidth="1"/>
    <col min="13065" max="13065" width="9.28515625" style="301" customWidth="1"/>
    <col min="13066" max="13066" width="11.140625" style="301" customWidth="1"/>
    <col min="13067" max="13309" width="9.140625" style="301"/>
    <col min="13310" max="13310" width="5.140625" style="301" customWidth="1"/>
    <col min="13311" max="13311" width="12.140625" style="301" customWidth="1"/>
    <col min="13312" max="13312" width="13.28515625" style="301" customWidth="1"/>
    <col min="13313" max="13313" width="22.85546875" style="301" bestFit="1" customWidth="1"/>
    <col min="13314" max="13314" width="9.7109375" style="301" customWidth="1"/>
    <col min="13315" max="13315" width="8.42578125" style="301" customWidth="1"/>
    <col min="13316" max="13316" width="10" style="301" customWidth="1"/>
    <col min="13317" max="13317" width="7.5703125" style="301" customWidth="1"/>
    <col min="13318" max="13318" width="10" style="301" customWidth="1"/>
    <col min="13319" max="13319" width="9.140625" style="301" customWidth="1"/>
    <col min="13320" max="13320" width="10" style="301" customWidth="1"/>
    <col min="13321" max="13321" width="9.28515625" style="301" customWidth="1"/>
    <col min="13322" max="13322" width="11.140625" style="301" customWidth="1"/>
    <col min="13323" max="13565" width="9.140625" style="301"/>
    <col min="13566" max="13566" width="5.140625" style="301" customWidth="1"/>
    <col min="13567" max="13567" width="12.140625" style="301" customWidth="1"/>
    <col min="13568" max="13568" width="13.28515625" style="301" customWidth="1"/>
    <col min="13569" max="13569" width="22.85546875" style="301" bestFit="1" customWidth="1"/>
    <col min="13570" max="13570" width="9.7109375" style="301" customWidth="1"/>
    <col min="13571" max="13571" width="8.42578125" style="301" customWidth="1"/>
    <col min="13572" max="13572" width="10" style="301" customWidth="1"/>
    <col min="13573" max="13573" width="7.5703125" style="301" customWidth="1"/>
    <col min="13574" max="13574" width="10" style="301" customWidth="1"/>
    <col min="13575" max="13575" width="9.140625" style="301" customWidth="1"/>
    <col min="13576" max="13576" width="10" style="301" customWidth="1"/>
    <col min="13577" max="13577" width="9.28515625" style="301" customWidth="1"/>
    <col min="13578" max="13578" width="11.140625" style="301" customWidth="1"/>
    <col min="13579" max="13821" width="9.140625" style="301"/>
    <col min="13822" max="13822" width="5.140625" style="301" customWidth="1"/>
    <col min="13823" max="13823" width="12.140625" style="301" customWidth="1"/>
    <col min="13824" max="13824" width="13.28515625" style="301" customWidth="1"/>
    <col min="13825" max="13825" width="22.85546875" style="301" bestFit="1" customWidth="1"/>
    <col min="13826" max="13826" width="9.7109375" style="301" customWidth="1"/>
    <col min="13827" max="13827" width="8.42578125" style="301" customWidth="1"/>
    <col min="13828" max="13828" width="10" style="301" customWidth="1"/>
    <col min="13829" max="13829" width="7.5703125" style="301" customWidth="1"/>
    <col min="13830" max="13830" width="10" style="301" customWidth="1"/>
    <col min="13831" max="13831" width="9.140625" style="301" customWidth="1"/>
    <col min="13832" max="13832" width="10" style="301" customWidth="1"/>
    <col min="13833" max="13833" width="9.28515625" style="301" customWidth="1"/>
    <col min="13834" max="13834" width="11.140625" style="301" customWidth="1"/>
    <col min="13835" max="14077" width="9.140625" style="301"/>
    <col min="14078" max="14078" width="5.140625" style="301" customWidth="1"/>
    <col min="14079" max="14079" width="12.140625" style="301" customWidth="1"/>
    <col min="14080" max="14080" width="13.28515625" style="301" customWidth="1"/>
    <col min="14081" max="14081" width="22.85546875" style="301" bestFit="1" customWidth="1"/>
    <col min="14082" max="14082" width="9.7109375" style="301" customWidth="1"/>
    <col min="14083" max="14083" width="8.42578125" style="301" customWidth="1"/>
    <col min="14084" max="14084" width="10" style="301" customWidth="1"/>
    <col min="14085" max="14085" width="7.5703125" style="301" customWidth="1"/>
    <col min="14086" max="14086" width="10" style="301" customWidth="1"/>
    <col min="14087" max="14087" width="9.140625" style="301" customWidth="1"/>
    <col min="14088" max="14088" width="10" style="301" customWidth="1"/>
    <col min="14089" max="14089" width="9.28515625" style="301" customWidth="1"/>
    <col min="14090" max="14090" width="11.140625" style="301" customWidth="1"/>
    <col min="14091" max="14333" width="9.140625" style="301"/>
    <col min="14334" max="14334" width="5.140625" style="301" customWidth="1"/>
    <col min="14335" max="14335" width="12.140625" style="301" customWidth="1"/>
    <col min="14336" max="14336" width="13.28515625" style="301" customWidth="1"/>
    <col min="14337" max="14337" width="22.85546875" style="301" bestFit="1" customWidth="1"/>
    <col min="14338" max="14338" width="9.7109375" style="301" customWidth="1"/>
    <col min="14339" max="14339" width="8.42578125" style="301" customWidth="1"/>
    <col min="14340" max="14340" width="10" style="301" customWidth="1"/>
    <col min="14341" max="14341" width="7.5703125" style="301" customWidth="1"/>
    <col min="14342" max="14342" width="10" style="301" customWidth="1"/>
    <col min="14343" max="14343" width="9.140625" style="301" customWidth="1"/>
    <col min="14344" max="14344" width="10" style="301" customWidth="1"/>
    <col min="14345" max="14345" width="9.28515625" style="301" customWidth="1"/>
    <col min="14346" max="14346" width="11.140625" style="301" customWidth="1"/>
    <col min="14347" max="14589" width="9.140625" style="301"/>
    <col min="14590" max="14590" width="5.140625" style="301" customWidth="1"/>
    <col min="14591" max="14591" width="12.140625" style="301" customWidth="1"/>
    <col min="14592" max="14592" width="13.28515625" style="301" customWidth="1"/>
    <col min="14593" max="14593" width="22.85546875" style="301" bestFit="1" customWidth="1"/>
    <col min="14594" max="14594" width="9.7109375" style="301" customWidth="1"/>
    <col min="14595" max="14595" width="8.42578125" style="301" customWidth="1"/>
    <col min="14596" max="14596" width="10" style="301" customWidth="1"/>
    <col min="14597" max="14597" width="7.5703125" style="301" customWidth="1"/>
    <col min="14598" max="14598" width="10" style="301" customWidth="1"/>
    <col min="14599" max="14599" width="9.140625" style="301" customWidth="1"/>
    <col min="14600" max="14600" width="10" style="301" customWidth="1"/>
    <col min="14601" max="14601" width="9.28515625" style="301" customWidth="1"/>
    <col min="14602" max="14602" width="11.140625" style="301" customWidth="1"/>
    <col min="14603" max="14845" width="9.140625" style="301"/>
    <col min="14846" max="14846" width="5.140625" style="301" customWidth="1"/>
    <col min="14847" max="14847" width="12.140625" style="301" customWidth="1"/>
    <col min="14848" max="14848" width="13.28515625" style="301" customWidth="1"/>
    <col min="14849" max="14849" width="22.85546875" style="301" bestFit="1" customWidth="1"/>
    <col min="14850" max="14850" width="9.7109375" style="301" customWidth="1"/>
    <col min="14851" max="14851" width="8.42578125" style="301" customWidth="1"/>
    <col min="14852" max="14852" width="10" style="301" customWidth="1"/>
    <col min="14853" max="14853" width="7.5703125" style="301" customWidth="1"/>
    <col min="14854" max="14854" width="10" style="301" customWidth="1"/>
    <col min="14855" max="14855" width="9.140625" style="301" customWidth="1"/>
    <col min="14856" max="14856" width="10" style="301" customWidth="1"/>
    <col min="14857" max="14857" width="9.28515625" style="301" customWidth="1"/>
    <col min="14858" max="14858" width="11.140625" style="301" customWidth="1"/>
    <col min="14859" max="15101" width="9.140625" style="301"/>
    <col min="15102" max="15102" width="5.140625" style="301" customWidth="1"/>
    <col min="15103" max="15103" width="12.140625" style="301" customWidth="1"/>
    <col min="15104" max="15104" width="13.28515625" style="301" customWidth="1"/>
    <col min="15105" max="15105" width="22.85546875" style="301" bestFit="1" customWidth="1"/>
    <col min="15106" max="15106" width="9.7109375" style="301" customWidth="1"/>
    <col min="15107" max="15107" width="8.42578125" style="301" customWidth="1"/>
    <col min="15108" max="15108" width="10" style="301" customWidth="1"/>
    <col min="15109" max="15109" width="7.5703125" style="301" customWidth="1"/>
    <col min="15110" max="15110" width="10" style="301" customWidth="1"/>
    <col min="15111" max="15111" width="9.140625" style="301" customWidth="1"/>
    <col min="15112" max="15112" width="10" style="301" customWidth="1"/>
    <col min="15113" max="15113" width="9.28515625" style="301" customWidth="1"/>
    <col min="15114" max="15114" width="11.140625" style="301" customWidth="1"/>
    <col min="15115" max="15357" width="9.140625" style="301"/>
    <col min="15358" max="15358" width="5.140625" style="301" customWidth="1"/>
    <col min="15359" max="15359" width="12.140625" style="301" customWidth="1"/>
    <col min="15360" max="15360" width="13.28515625" style="301" customWidth="1"/>
    <col min="15361" max="15361" width="22.85546875" style="301" bestFit="1" customWidth="1"/>
    <col min="15362" max="15362" width="9.7109375" style="301" customWidth="1"/>
    <col min="15363" max="15363" width="8.42578125" style="301" customWidth="1"/>
    <col min="15364" max="15364" width="10" style="301" customWidth="1"/>
    <col min="15365" max="15365" width="7.5703125" style="301" customWidth="1"/>
    <col min="15366" max="15366" width="10" style="301" customWidth="1"/>
    <col min="15367" max="15367" width="9.140625" style="301" customWidth="1"/>
    <col min="15368" max="15368" width="10" style="301" customWidth="1"/>
    <col min="15369" max="15369" width="9.28515625" style="301" customWidth="1"/>
    <col min="15370" max="15370" width="11.140625" style="301" customWidth="1"/>
    <col min="15371" max="15613" width="9.140625" style="301"/>
    <col min="15614" max="15614" width="5.140625" style="301" customWidth="1"/>
    <col min="15615" max="15615" width="12.140625" style="301" customWidth="1"/>
    <col min="15616" max="15616" width="13.28515625" style="301" customWidth="1"/>
    <col min="15617" max="15617" width="22.85546875" style="301" bestFit="1" customWidth="1"/>
    <col min="15618" max="15618" width="9.7109375" style="301" customWidth="1"/>
    <col min="15619" max="15619" width="8.42578125" style="301" customWidth="1"/>
    <col min="15620" max="15620" width="10" style="301" customWidth="1"/>
    <col min="15621" max="15621" width="7.5703125" style="301" customWidth="1"/>
    <col min="15622" max="15622" width="10" style="301" customWidth="1"/>
    <col min="15623" max="15623" width="9.140625" style="301" customWidth="1"/>
    <col min="15624" max="15624" width="10" style="301" customWidth="1"/>
    <col min="15625" max="15625" width="9.28515625" style="301" customWidth="1"/>
    <col min="15626" max="15626" width="11.140625" style="301" customWidth="1"/>
    <col min="15627" max="15869" width="9.140625" style="301"/>
    <col min="15870" max="15870" width="5.140625" style="301" customWidth="1"/>
    <col min="15871" max="15871" width="12.140625" style="301" customWidth="1"/>
    <col min="15872" max="15872" width="13.28515625" style="301" customWidth="1"/>
    <col min="15873" max="15873" width="22.85546875" style="301" bestFit="1" customWidth="1"/>
    <col min="15874" max="15874" width="9.7109375" style="301" customWidth="1"/>
    <col min="15875" max="15875" width="8.42578125" style="301" customWidth="1"/>
    <col min="15876" max="15876" width="10" style="301" customWidth="1"/>
    <col min="15877" max="15877" width="7.5703125" style="301" customWidth="1"/>
    <col min="15878" max="15878" width="10" style="301" customWidth="1"/>
    <col min="15879" max="15879" width="9.140625" style="301" customWidth="1"/>
    <col min="15880" max="15880" width="10" style="301" customWidth="1"/>
    <col min="15881" max="15881" width="9.28515625" style="301" customWidth="1"/>
    <col min="15882" max="15882" width="11.140625" style="301" customWidth="1"/>
    <col min="15883" max="16125" width="9.140625" style="301"/>
    <col min="16126" max="16126" width="5.140625" style="301" customWidth="1"/>
    <col min="16127" max="16127" width="12.140625" style="301" customWidth="1"/>
    <col min="16128" max="16128" width="13.28515625" style="301" customWidth="1"/>
    <col min="16129" max="16129" width="22.85546875" style="301" bestFit="1" customWidth="1"/>
    <col min="16130" max="16130" width="9.7109375" style="301" customWidth="1"/>
    <col min="16131" max="16131" width="8.42578125" style="301" customWidth="1"/>
    <col min="16132" max="16132" width="10" style="301" customWidth="1"/>
    <col min="16133" max="16133" width="7.5703125" style="301" customWidth="1"/>
    <col min="16134" max="16134" width="10" style="301" customWidth="1"/>
    <col min="16135" max="16135" width="9.140625" style="301" customWidth="1"/>
    <col min="16136" max="16136" width="10" style="301" customWidth="1"/>
    <col min="16137" max="16137" width="9.28515625" style="301" customWidth="1"/>
    <col min="16138" max="16138" width="11.140625" style="301" customWidth="1"/>
    <col min="16139" max="16384" width="9.140625" style="301"/>
  </cols>
  <sheetData>
    <row r="1" spans="1:13" s="291" customFormat="1" ht="15.75" x14ac:dyDescent="0.25">
      <c r="A1" s="373" t="s">
        <v>788</v>
      </c>
      <c r="B1" s="373"/>
      <c r="C1" s="373"/>
      <c r="D1" s="373"/>
      <c r="E1" s="373"/>
      <c r="G1" s="292"/>
      <c r="H1" s="374" t="s">
        <v>18</v>
      </c>
      <c r="I1" s="374"/>
      <c r="J1" s="374"/>
      <c r="K1" s="374"/>
      <c r="L1" s="374"/>
      <c r="M1" s="374"/>
    </row>
    <row r="2" spans="1:13" s="293" customFormat="1" ht="16.5" x14ac:dyDescent="0.25">
      <c r="A2" s="375" t="s">
        <v>789</v>
      </c>
      <c r="B2" s="375"/>
      <c r="C2" s="375"/>
      <c r="D2" s="375"/>
      <c r="E2" s="375"/>
      <c r="G2" s="294"/>
      <c r="H2" s="376" t="s">
        <v>20</v>
      </c>
      <c r="I2" s="376"/>
      <c r="J2" s="376"/>
      <c r="K2" s="376"/>
      <c r="L2" s="376"/>
      <c r="M2" s="376"/>
    </row>
    <row r="3" spans="1:13" s="295" customFormat="1" x14ac:dyDescent="0.25">
      <c r="A3" s="377"/>
      <c r="B3" s="377"/>
      <c r="C3" s="377"/>
      <c r="D3" s="377"/>
      <c r="E3" s="377"/>
      <c r="G3" s="296"/>
    </row>
    <row r="4" spans="1:13" s="295" customFormat="1" ht="16.5" x14ac:dyDescent="0.25">
      <c r="A4" s="297"/>
      <c r="B4" s="297"/>
      <c r="C4" s="297"/>
      <c r="D4" s="297"/>
      <c r="E4" s="297"/>
      <c r="G4" s="296"/>
      <c r="H4" s="378" t="s">
        <v>790</v>
      </c>
      <c r="I4" s="378"/>
      <c r="J4" s="378"/>
      <c r="K4" s="378"/>
      <c r="L4" s="378"/>
      <c r="M4" s="378"/>
    </row>
    <row r="5" spans="1:13" s="298" customFormat="1" ht="18.75" x14ac:dyDescent="0.3">
      <c r="A5" s="369" t="s">
        <v>791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</row>
    <row r="6" spans="1:13" s="289" customFormat="1" ht="18.75" x14ac:dyDescent="0.25">
      <c r="A6" s="370" t="s">
        <v>792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</row>
    <row r="7" spans="1:13" s="289" customFormat="1" ht="18.75" x14ac:dyDescent="0.25">
      <c r="A7" s="370" t="s">
        <v>806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x14ac:dyDescent="0.25">
      <c r="A8" s="299"/>
      <c r="B8" s="299"/>
      <c r="C8" s="299"/>
      <c r="D8" s="300"/>
      <c r="E8" s="300"/>
      <c r="F8" s="299"/>
      <c r="G8" s="299"/>
      <c r="H8" s="299"/>
      <c r="I8" s="299"/>
      <c r="J8" s="299"/>
      <c r="K8" s="299"/>
      <c r="L8" s="299"/>
      <c r="M8" s="299"/>
    </row>
    <row r="9" spans="1:13" ht="63" x14ac:dyDescent="0.25">
      <c r="A9" s="302" t="s">
        <v>22</v>
      </c>
      <c r="B9" s="302" t="s">
        <v>23</v>
      </c>
      <c r="C9" s="302" t="s">
        <v>0</v>
      </c>
      <c r="D9" s="371" t="s">
        <v>793</v>
      </c>
      <c r="E9" s="371"/>
      <c r="F9" s="302" t="s">
        <v>794</v>
      </c>
      <c r="G9" s="302" t="s">
        <v>795</v>
      </c>
      <c r="H9" s="302" t="s">
        <v>9</v>
      </c>
      <c r="I9" s="302" t="s">
        <v>796</v>
      </c>
      <c r="J9" s="302" t="s">
        <v>797</v>
      </c>
      <c r="K9" s="302" t="s">
        <v>798</v>
      </c>
      <c r="L9" s="302" t="s">
        <v>799</v>
      </c>
      <c r="M9" s="302" t="s">
        <v>800</v>
      </c>
    </row>
    <row r="10" spans="1:13" s="305" customFormat="1" ht="38.25" customHeight="1" x14ac:dyDescent="0.25">
      <c r="A10" s="303">
        <v>1</v>
      </c>
      <c r="B10" s="314" t="s">
        <v>783</v>
      </c>
      <c r="C10" s="314">
        <v>2110040002</v>
      </c>
      <c r="D10" s="315" t="s">
        <v>731</v>
      </c>
      <c r="E10" s="316" t="s">
        <v>732</v>
      </c>
      <c r="F10" s="303">
        <v>2.56</v>
      </c>
      <c r="G10" s="303" t="s">
        <v>29</v>
      </c>
      <c r="H10" s="303">
        <v>79</v>
      </c>
      <c r="I10" s="303" t="s">
        <v>29</v>
      </c>
      <c r="J10" s="303">
        <v>25</v>
      </c>
      <c r="K10" s="303" t="s">
        <v>29</v>
      </c>
      <c r="L10" s="303">
        <v>1</v>
      </c>
      <c r="M10" s="303"/>
    </row>
    <row r="11" spans="1:13" ht="15.75" x14ac:dyDescent="0.25">
      <c r="A11" s="307"/>
      <c r="B11" s="308"/>
      <c r="C11" s="309"/>
      <c r="D11" s="310"/>
      <c r="E11" s="310"/>
      <c r="F11" s="307"/>
      <c r="G11" s="307"/>
      <c r="H11" s="307"/>
      <c r="I11" s="307"/>
      <c r="J11" s="307"/>
      <c r="K11" s="307"/>
      <c r="L11" s="307"/>
      <c r="M11" s="307"/>
    </row>
    <row r="12" spans="1:13" s="311" customFormat="1" ht="16.5" x14ac:dyDescent="0.25">
      <c r="B12" s="372" t="s">
        <v>39</v>
      </c>
      <c r="C12" s="372"/>
      <c r="D12" s="372"/>
      <c r="E12" s="312"/>
      <c r="J12" s="372" t="s">
        <v>801</v>
      </c>
      <c r="K12" s="372"/>
      <c r="L12" s="372"/>
    </row>
  </sheetData>
  <mergeCells count="12">
    <mergeCell ref="H4:M4"/>
    <mergeCell ref="A1:E1"/>
    <mergeCell ref="H1:M1"/>
    <mergeCell ref="A2:E2"/>
    <mergeCell ref="H2:M2"/>
    <mergeCell ref="A3:E3"/>
    <mergeCell ref="A5:M5"/>
    <mergeCell ref="A6:M6"/>
    <mergeCell ref="A7:M7"/>
    <mergeCell ref="D9:E9"/>
    <mergeCell ref="B12:D12"/>
    <mergeCell ref="J12:L1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2"/>
  <sheetViews>
    <sheetView topLeftCell="A6" workbookViewId="0">
      <selection activeCell="J16" sqref="J16"/>
    </sheetView>
  </sheetViews>
  <sheetFormatPr defaultRowHeight="15" x14ac:dyDescent="0.25"/>
  <cols>
    <col min="1" max="1" width="5.140625" style="301" customWidth="1"/>
    <col min="2" max="2" width="12.140625" style="301" customWidth="1"/>
    <col min="3" max="3" width="13.28515625" style="301" customWidth="1"/>
    <col min="4" max="4" width="22.85546875" style="313" bestFit="1" customWidth="1"/>
    <col min="5" max="5" width="9.7109375" style="313" customWidth="1"/>
    <col min="6" max="6" width="8.42578125" style="301" customWidth="1"/>
    <col min="7" max="7" width="10" style="301" customWidth="1"/>
    <col min="8" max="8" width="7.5703125" style="301" customWidth="1"/>
    <col min="9" max="9" width="10" style="301" customWidth="1"/>
    <col min="10" max="10" width="9.140625" style="301" customWidth="1"/>
    <col min="11" max="11" width="10" style="301" customWidth="1"/>
    <col min="12" max="12" width="9.28515625" style="301" customWidth="1"/>
    <col min="13" max="13" width="11.140625" style="301" customWidth="1"/>
    <col min="14" max="253" width="9.140625" style="301"/>
    <col min="254" max="254" width="5.140625" style="301" customWidth="1"/>
    <col min="255" max="255" width="12.140625" style="301" customWidth="1"/>
    <col min="256" max="256" width="13.28515625" style="301" customWidth="1"/>
    <col min="257" max="257" width="22.85546875" style="301" bestFit="1" customWidth="1"/>
    <col min="258" max="258" width="9.7109375" style="301" customWidth="1"/>
    <col min="259" max="259" width="8.42578125" style="301" customWidth="1"/>
    <col min="260" max="260" width="10" style="301" customWidth="1"/>
    <col min="261" max="261" width="7.5703125" style="301" customWidth="1"/>
    <col min="262" max="262" width="10" style="301" customWidth="1"/>
    <col min="263" max="263" width="9.140625" style="301" customWidth="1"/>
    <col min="264" max="264" width="10" style="301" customWidth="1"/>
    <col min="265" max="265" width="9.28515625" style="301" customWidth="1"/>
    <col min="266" max="266" width="11.140625" style="301" customWidth="1"/>
    <col min="267" max="509" width="9.140625" style="301"/>
    <col min="510" max="510" width="5.140625" style="301" customWidth="1"/>
    <col min="511" max="511" width="12.140625" style="301" customWidth="1"/>
    <col min="512" max="512" width="13.28515625" style="301" customWidth="1"/>
    <col min="513" max="513" width="22.85546875" style="301" bestFit="1" customWidth="1"/>
    <col min="514" max="514" width="9.7109375" style="301" customWidth="1"/>
    <col min="515" max="515" width="8.42578125" style="301" customWidth="1"/>
    <col min="516" max="516" width="10" style="301" customWidth="1"/>
    <col min="517" max="517" width="7.5703125" style="301" customWidth="1"/>
    <col min="518" max="518" width="10" style="301" customWidth="1"/>
    <col min="519" max="519" width="9.140625" style="301" customWidth="1"/>
    <col min="520" max="520" width="10" style="301" customWidth="1"/>
    <col min="521" max="521" width="9.28515625" style="301" customWidth="1"/>
    <col min="522" max="522" width="11.140625" style="301" customWidth="1"/>
    <col min="523" max="765" width="9.140625" style="301"/>
    <col min="766" max="766" width="5.140625" style="301" customWidth="1"/>
    <col min="767" max="767" width="12.140625" style="301" customWidth="1"/>
    <col min="768" max="768" width="13.28515625" style="301" customWidth="1"/>
    <col min="769" max="769" width="22.85546875" style="301" bestFit="1" customWidth="1"/>
    <col min="770" max="770" width="9.7109375" style="301" customWidth="1"/>
    <col min="771" max="771" width="8.42578125" style="301" customWidth="1"/>
    <col min="772" max="772" width="10" style="301" customWidth="1"/>
    <col min="773" max="773" width="7.5703125" style="301" customWidth="1"/>
    <col min="774" max="774" width="10" style="301" customWidth="1"/>
    <col min="775" max="775" width="9.140625" style="301" customWidth="1"/>
    <col min="776" max="776" width="10" style="301" customWidth="1"/>
    <col min="777" max="777" width="9.28515625" style="301" customWidth="1"/>
    <col min="778" max="778" width="11.140625" style="301" customWidth="1"/>
    <col min="779" max="1021" width="9.140625" style="301"/>
    <col min="1022" max="1022" width="5.140625" style="301" customWidth="1"/>
    <col min="1023" max="1023" width="12.140625" style="301" customWidth="1"/>
    <col min="1024" max="1024" width="13.28515625" style="301" customWidth="1"/>
    <col min="1025" max="1025" width="22.85546875" style="301" bestFit="1" customWidth="1"/>
    <col min="1026" max="1026" width="9.7109375" style="301" customWidth="1"/>
    <col min="1027" max="1027" width="8.42578125" style="301" customWidth="1"/>
    <col min="1028" max="1028" width="10" style="301" customWidth="1"/>
    <col min="1029" max="1029" width="7.5703125" style="301" customWidth="1"/>
    <col min="1030" max="1030" width="10" style="301" customWidth="1"/>
    <col min="1031" max="1031" width="9.140625" style="301" customWidth="1"/>
    <col min="1032" max="1032" width="10" style="301" customWidth="1"/>
    <col min="1033" max="1033" width="9.28515625" style="301" customWidth="1"/>
    <col min="1034" max="1034" width="11.140625" style="301" customWidth="1"/>
    <col min="1035" max="1277" width="9.140625" style="301"/>
    <col min="1278" max="1278" width="5.140625" style="301" customWidth="1"/>
    <col min="1279" max="1279" width="12.140625" style="301" customWidth="1"/>
    <col min="1280" max="1280" width="13.28515625" style="301" customWidth="1"/>
    <col min="1281" max="1281" width="22.85546875" style="301" bestFit="1" customWidth="1"/>
    <col min="1282" max="1282" width="9.7109375" style="301" customWidth="1"/>
    <col min="1283" max="1283" width="8.42578125" style="301" customWidth="1"/>
    <col min="1284" max="1284" width="10" style="301" customWidth="1"/>
    <col min="1285" max="1285" width="7.5703125" style="301" customWidth="1"/>
    <col min="1286" max="1286" width="10" style="301" customWidth="1"/>
    <col min="1287" max="1287" width="9.140625" style="301" customWidth="1"/>
    <col min="1288" max="1288" width="10" style="301" customWidth="1"/>
    <col min="1289" max="1289" width="9.28515625" style="301" customWidth="1"/>
    <col min="1290" max="1290" width="11.140625" style="301" customWidth="1"/>
    <col min="1291" max="1533" width="9.140625" style="301"/>
    <col min="1534" max="1534" width="5.140625" style="301" customWidth="1"/>
    <col min="1535" max="1535" width="12.140625" style="301" customWidth="1"/>
    <col min="1536" max="1536" width="13.28515625" style="301" customWidth="1"/>
    <col min="1537" max="1537" width="22.85546875" style="301" bestFit="1" customWidth="1"/>
    <col min="1538" max="1538" width="9.7109375" style="301" customWidth="1"/>
    <col min="1539" max="1539" width="8.42578125" style="301" customWidth="1"/>
    <col min="1540" max="1540" width="10" style="301" customWidth="1"/>
    <col min="1541" max="1541" width="7.5703125" style="301" customWidth="1"/>
    <col min="1542" max="1542" width="10" style="301" customWidth="1"/>
    <col min="1543" max="1543" width="9.140625" style="301" customWidth="1"/>
    <col min="1544" max="1544" width="10" style="301" customWidth="1"/>
    <col min="1545" max="1545" width="9.28515625" style="301" customWidth="1"/>
    <col min="1546" max="1546" width="11.140625" style="301" customWidth="1"/>
    <col min="1547" max="1789" width="9.140625" style="301"/>
    <col min="1790" max="1790" width="5.140625" style="301" customWidth="1"/>
    <col min="1791" max="1791" width="12.140625" style="301" customWidth="1"/>
    <col min="1792" max="1792" width="13.28515625" style="301" customWidth="1"/>
    <col min="1793" max="1793" width="22.85546875" style="301" bestFit="1" customWidth="1"/>
    <col min="1794" max="1794" width="9.7109375" style="301" customWidth="1"/>
    <col min="1795" max="1795" width="8.42578125" style="301" customWidth="1"/>
    <col min="1796" max="1796" width="10" style="301" customWidth="1"/>
    <col min="1797" max="1797" width="7.5703125" style="301" customWidth="1"/>
    <col min="1798" max="1798" width="10" style="301" customWidth="1"/>
    <col min="1799" max="1799" width="9.140625" style="301" customWidth="1"/>
    <col min="1800" max="1800" width="10" style="301" customWidth="1"/>
    <col min="1801" max="1801" width="9.28515625" style="301" customWidth="1"/>
    <col min="1802" max="1802" width="11.140625" style="301" customWidth="1"/>
    <col min="1803" max="2045" width="9.140625" style="301"/>
    <col min="2046" max="2046" width="5.140625" style="301" customWidth="1"/>
    <col min="2047" max="2047" width="12.140625" style="301" customWidth="1"/>
    <col min="2048" max="2048" width="13.28515625" style="301" customWidth="1"/>
    <col min="2049" max="2049" width="22.85546875" style="301" bestFit="1" customWidth="1"/>
    <col min="2050" max="2050" width="9.7109375" style="301" customWidth="1"/>
    <col min="2051" max="2051" width="8.42578125" style="301" customWidth="1"/>
    <col min="2052" max="2052" width="10" style="301" customWidth="1"/>
    <col min="2053" max="2053" width="7.5703125" style="301" customWidth="1"/>
    <col min="2054" max="2054" width="10" style="301" customWidth="1"/>
    <col min="2055" max="2055" width="9.140625" style="301" customWidth="1"/>
    <col min="2056" max="2056" width="10" style="301" customWidth="1"/>
    <col min="2057" max="2057" width="9.28515625" style="301" customWidth="1"/>
    <col min="2058" max="2058" width="11.140625" style="301" customWidth="1"/>
    <col min="2059" max="2301" width="9.140625" style="301"/>
    <col min="2302" max="2302" width="5.140625" style="301" customWidth="1"/>
    <col min="2303" max="2303" width="12.140625" style="301" customWidth="1"/>
    <col min="2304" max="2304" width="13.28515625" style="301" customWidth="1"/>
    <col min="2305" max="2305" width="22.85546875" style="301" bestFit="1" customWidth="1"/>
    <col min="2306" max="2306" width="9.7109375" style="301" customWidth="1"/>
    <col min="2307" max="2307" width="8.42578125" style="301" customWidth="1"/>
    <col min="2308" max="2308" width="10" style="301" customWidth="1"/>
    <col min="2309" max="2309" width="7.5703125" style="301" customWidth="1"/>
    <col min="2310" max="2310" width="10" style="301" customWidth="1"/>
    <col min="2311" max="2311" width="9.140625" style="301" customWidth="1"/>
    <col min="2312" max="2312" width="10" style="301" customWidth="1"/>
    <col min="2313" max="2313" width="9.28515625" style="301" customWidth="1"/>
    <col min="2314" max="2314" width="11.140625" style="301" customWidth="1"/>
    <col min="2315" max="2557" width="9.140625" style="301"/>
    <col min="2558" max="2558" width="5.140625" style="301" customWidth="1"/>
    <col min="2559" max="2559" width="12.140625" style="301" customWidth="1"/>
    <col min="2560" max="2560" width="13.28515625" style="301" customWidth="1"/>
    <col min="2561" max="2561" width="22.85546875" style="301" bestFit="1" customWidth="1"/>
    <col min="2562" max="2562" width="9.7109375" style="301" customWidth="1"/>
    <col min="2563" max="2563" width="8.42578125" style="301" customWidth="1"/>
    <col min="2564" max="2564" width="10" style="301" customWidth="1"/>
    <col min="2565" max="2565" width="7.5703125" style="301" customWidth="1"/>
    <col min="2566" max="2566" width="10" style="301" customWidth="1"/>
    <col min="2567" max="2567" width="9.140625" style="301" customWidth="1"/>
    <col min="2568" max="2568" width="10" style="301" customWidth="1"/>
    <col min="2569" max="2569" width="9.28515625" style="301" customWidth="1"/>
    <col min="2570" max="2570" width="11.140625" style="301" customWidth="1"/>
    <col min="2571" max="2813" width="9.140625" style="301"/>
    <col min="2814" max="2814" width="5.140625" style="301" customWidth="1"/>
    <col min="2815" max="2815" width="12.140625" style="301" customWidth="1"/>
    <col min="2816" max="2816" width="13.28515625" style="301" customWidth="1"/>
    <col min="2817" max="2817" width="22.85546875" style="301" bestFit="1" customWidth="1"/>
    <col min="2818" max="2818" width="9.7109375" style="301" customWidth="1"/>
    <col min="2819" max="2819" width="8.42578125" style="301" customWidth="1"/>
    <col min="2820" max="2820" width="10" style="301" customWidth="1"/>
    <col min="2821" max="2821" width="7.5703125" style="301" customWidth="1"/>
    <col min="2822" max="2822" width="10" style="301" customWidth="1"/>
    <col min="2823" max="2823" width="9.140625" style="301" customWidth="1"/>
    <col min="2824" max="2824" width="10" style="301" customWidth="1"/>
    <col min="2825" max="2825" width="9.28515625" style="301" customWidth="1"/>
    <col min="2826" max="2826" width="11.140625" style="301" customWidth="1"/>
    <col min="2827" max="3069" width="9.140625" style="301"/>
    <col min="3070" max="3070" width="5.140625" style="301" customWidth="1"/>
    <col min="3071" max="3071" width="12.140625" style="301" customWidth="1"/>
    <col min="3072" max="3072" width="13.28515625" style="301" customWidth="1"/>
    <col min="3073" max="3073" width="22.85546875" style="301" bestFit="1" customWidth="1"/>
    <col min="3074" max="3074" width="9.7109375" style="301" customWidth="1"/>
    <col min="3075" max="3075" width="8.42578125" style="301" customWidth="1"/>
    <col min="3076" max="3076" width="10" style="301" customWidth="1"/>
    <col min="3077" max="3077" width="7.5703125" style="301" customWidth="1"/>
    <col min="3078" max="3078" width="10" style="301" customWidth="1"/>
    <col min="3079" max="3079" width="9.140625" style="301" customWidth="1"/>
    <col min="3080" max="3080" width="10" style="301" customWidth="1"/>
    <col min="3081" max="3081" width="9.28515625" style="301" customWidth="1"/>
    <col min="3082" max="3082" width="11.140625" style="301" customWidth="1"/>
    <col min="3083" max="3325" width="9.140625" style="301"/>
    <col min="3326" max="3326" width="5.140625" style="301" customWidth="1"/>
    <col min="3327" max="3327" width="12.140625" style="301" customWidth="1"/>
    <col min="3328" max="3328" width="13.28515625" style="301" customWidth="1"/>
    <col min="3329" max="3329" width="22.85546875" style="301" bestFit="1" customWidth="1"/>
    <col min="3330" max="3330" width="9.7109375" style="301" customWidth="1"/>
    <col min="3331" max="3331" width="8.42578125" style="301" customWidth="1"/>
    <col min="3332" max="3332" width="10" style="301" customWidth="1"/>
    <col min="3333" max="3333" width="7.5703125" style="301" customWidth="1"/>
    <col min="3334" max="3334" width="10" style="301" customWidth="1"/>
    <col min="3335" max="3335" width="9.140625" style="301" customWidth="1"/>
    <col min="3336" max="3336" width="10" style="301" customWidth="1"/>
    <col min="3337" max="3337" width="9.28515625" style="301" customWidth="1"/>
    <col min="3338" max="3338" width="11.140625" style="301" customWidth="1"/>
    <col min="3339" max="3581" width="9.140625" style="301"/>
    <col min="3582" max="3582" width="5.140625" style="301" customWidth="1"/>
    <col min="3583" max="3583" width="12.140625" style="301" customWidth="1"/>
    <col min="3584" max="3584" width="13.28515625" style="301" customWidth="1"/>
    <col min="3585" max="3585" width="22.85546875" style="301" bestFit="1" customWidth="1"/>
    <col min="3586" max="3586" width="9.7109375" style="301" customWidth="1"/>
    <col min="3587" max="3587" width="8.42578125" style="301" customWidth="1"/>
    <col min="3588" max="3588" width="10" style="301" customWidth="1"/>
    <col min="3589" max="3589" width="7.5703125" style="301" customWidth="1"/>
    <col min="3590" max="3590" width="10" style="301" customWidth="1"/>
    <col min="3591" max="3591" width="9.140625" style="301" customWidth="1"/>
    <col min="3592" max="3592" width="10" style="301" customWidth="1"/>
    <col min="3593" max="3593" width="9.28515625" style="301" customWidth="1"/>
    <col min="3594" max="3594" width="11.140625" style="301" customWidth="1"/>
    <col min="3595" max="3837" width="9.140625" style="301"/>
    <col min="3838" max="3838" width="5.140625" style="301" customWidth="1"/>
    <col min="3839" max="3839" width="12.140625" style="301" customWidth="1"/>
    <col min="3840" max="3840" width="13.28515625" style="301" customWidth="1"/>
    <col min="3841" max="3841" width="22.85546875" style="301" bestFit="1" customWidth="1"/>
    <col min="3842" max="3842" width="9.7109375" style="301" customWidth="1"/>
    <col min="3843" max="3843" width="8.42578125" style="301" customWidth="1"/>
    <col min="3844" max="3844" width="10" style="301" customWidth="1"/>
    <col min="3845" max="3845" width="7.5703125" style="301" customWidth="1"/>
    <col min="3846" max="3846" width="10" style="301" customWidth="1"/>
    <col min="3847" max="3847" width="9.140625" style="301" customWidth="1"/>
    <col min="3848" max="3848" width="10" style="301" customWidth="1"/>
    <col min="3849" max="3849" width="9.28515625" style="301" customWidth="1"/>
    <col min="3850" max="3850" width="11.140625" style="301" customWidth="1"/>
    <col min="3851" max="4093" width="9.140625" style="301"/>
    <col min="4094" max="4094" width="5.140625" style="301" customWidth="1"/>
    <col min="4095" max="4095" width="12.140625" style="301" customWidth="1"/>
    <col min="4096" max="4096" width="13.28515625" style="301" customWidth="1"/>
    <col min="4097" max="4097" width="22.85546875" style="301" bestFit="1" customWidth="1"/>
    <col min="4098" max="4098" width="9.7109375" style="301" customWidth="1"/>
    <col min="4099" max="4099" width="8.42578125" style="301" customWidth="1"/>
    <col min="4100" max="4100" width="10" style="301" customWidth="1"/>
    <col min="4101" max="4101" width="7.5703125" style="301" customWidth="1"/>
    <col min="4102" max="4102" width="10" style="301" customWidth="1"/>
    <col min="4103" max="4103" width="9.140625" style="301" customWidth="1"/>
    <col min="4104" max="4104" width="10" style="301" customWidth="1"/>
    <col min="4105" max="4105" width="9.28515625" style="301" customWidth="1"/>
    <col min="4106" max="4106" width="11.140625" style="301" customWidth="1"/>
    <col min="4107" max="4349" width="9.140625" style="301"/>
    <col min="4350" max="4350" width="5.140625" style="301" customWidth="1"/>
    <col min="4351" max="4351" width="12.140625" style="301" customWidth="1"/>
    <col min="4352" max="4352" width="13.28515625" style="301" customWidth="1"/>
    <col min="4353" max="4353" width="22.85546875" style="301" bestFit="1" customWidth="1"/>
    <col min="4354" max="4354" width="9.7109375" style="301" customWidth="1"/>
    <col min="4355" max="4355" width="8.42578125" style="301" customWidth="1"/>
    <col min="4356" max="4356" width="10" style="301" customWidth="1"/>
    <col min="4357" max="4357" width="7.5703125" style="301" customWidth="1"/>
    <col min="4358" max="4358" width="10" style="301" customWidth="1"/>
    <col min="4359" max="4359" width="9.140625" style="301" customWidth="1"/>
    <col min="4360" max="4360" width="10" style="301" customWidth="1"/>
    <col min="4361" max="4361" width="9.28515625" style="301" customWidth="1"/>
    <col min="4362" max="4362" width="11.140625" style="301" customWidth="1"/>
    <col min="4363" max="4605" width="9.140625" style="301"/>
    <col min="4606" max="4606" width="5.140625" style="301" customWidth="1"/>
    <col min="4607" max="4607" width="12.140625" style="301" customWidth="1"/>
    <col min="4608" max="4608" width="13.28515625" style="301" customWidth="1"/>
    <col min="4609" max="4609" width="22.85546875" style="301" bestFit="1" customWidth="1"/>
    <col min="4610" max="4610" width="9.7109375" style="301" customWidth="1"/>
    <col min="4611" max="4611" width="8.42578125" style="301" customWidth="1"/>
    <col min="4612" max="4612" width="10" style="301" customWidth="1"/>
    <col min="4613" max="4613" width="7.5703125" style="301" customWidth="1"/>
    <col min="4614" max="4614" width="10" style="301" customWidth="1"/>
    <col min="4615" max="4615" width="9.140625" style="301" customWidth="1"/>
    <col min="4616" max="4616" width="10" style="301" customWidth="1"/>
    <col min="4617" max="4617" width="9.28515625" style="301" customWidth="1"/>
    <col min="4618" max="4618" width="11.140625" style="301" customWidth="1"/>
    <col min="4619" max="4861" width="9.140625" style="301"/>
    <col min="4862" max="4862" width="5.140625" style="301" customWidth="1"/>
    <col min="4863" max="4863" width="12.140625" style="301" customWidth="1"/>
    <col min="4864" max="4864" width="13.28515625" style="301" customWidth="1"/>
    <col min="4865" max="4865" width="22.85546875" style="301" bestFit="1" customWidth="1"/>
    <col min="4866" max="4866" width="9.7109375" style="301" customWidth="1"/>
    <col min="4867" max="4867" width="8.42578125" style="301" customWidth="1"/>
    <col min="4868" max="4868" width="10" style="301" customWidth="1"/>
    <col min="4869" max="4869" width="7.5703125" style="301" customWidth="1"/>
    <col min="4870" max="4870" width="10" style="301" customWidth="1"/>
    <col min="4871" max="4871" width="9.140625" style="301" customWidth="1"/>
    <col min="4872" max="4872" width="10" style="301" customWidth="1"/>
    <col min="4873" max="4873" width="9.28515625" style="301" customWidth="1"/>
    <col min="4874" max="4874" width="11.140625" style="301" customWidth="1"/>
    <col min="4875" max="5117" width="9.140625" style="301"/>
    <col min="5118" max="5118" width="5.140625" style="301" customWidth="1"/>
    <col min="5119" max="5119" width="12.140625" style="301" customWidth="1"/>
    <col min="5120" max="5120" width="13.28515625" style="301" customWidth="1"/>
    <col min="5121" max="5121" width="22.85546875" style="301" bestFit="1" customWidth="1"/>
    <col min="5122" max="5122" width="9.7109375" style="301" customWidth="1"/>
    <col min="5123" max="5123" width="8.42578125" style="301" customWidth="1"/>
    <col min="5124" max="5124" width="10" style="301" customWidth="1"/>
    <col min="5125" max="5125" width="7.5703125" style="301" customWidth="1"/>
    <col min="5126" max="5126" width="10" style="301" customWidth="1"/>
    <col min="5127" max="5127" width="9.140625" style="301" customWidth="1"/>
    <col min="5128" max="5128" width="10" style="301" customWidth="1"/>
    <col min="5129" max="5129" width="9.28515625" style="301" customWidth="1"/>
    <col min="5130" max="5130" width="11.140625" style="301" customWidth="1"/>
    <col min="5131" max="5373" width="9.140625" style="301"/>
    <col min="5374" max="5374" width="5.140625" style="301" customWidth="1"/>
    <col min="5375" max="5375" width="12.140625" style="301" customWidth="1"/>
    <col min="5376" max="5376" width="13.28515625" style="301" customWidth="1"/>
    <col min="5377" max="5377" width="22.85546875" style="301" bestFit="1" customWidth="1"/>
    <col min="5378" max="5378" width="9.7109375" style="301" customWidth="1"/>
    <col min="5379" max="5379" width="8.42578125" style="301" customWidth="1"/>
    <col min="5380" max="5380" width="10" style="301" customWidth="1"/>
    <col min="5381" max="5381" width="7.5703125" style="301" customWidth="1"/>
    <col min="5382" max="5382" width="10" style="301" customWidth="1"/>
    <col min="5383" max="5383" width="9.140625" style="301" customWidth="1"/>
    <col min="5384" max="5384" width="10" style="301" customWidth="1"/>
    <col min="5385" max="5385" width="9.28515625" style="301" customWidth="1"/>
    <col min="5386" max="5386" width="11.140625" style="301" customWidth="1"/>
    <col min="5387" max="5629" width="9.140625" style="301"/>
    <col min="5630" max="5630" width="5.140625" style="301" customWidth="1"/>
    <col min="5631" max="5631" width="12.140625" style="301" customWidth="1"/>
    <col min="5632" max="5632" width="13.28515625" style="301" customWidth="1"/>
    <col min="5633" max="5633" width="22.85546875" style="301" bestFit="1" customWidth="1"/>
    <col min="5634" max="5634" width="9.7109375" style="301" customWidth="1"/>
    <col min="5635" max="5635" width="8.42578125" style="301" customWidth="1"/>
    <col min="5636" max="5636" width="10" style="301" customWidth="1"/>
    <col min="5637" max="5637" width="7.5703125" style="301" customWidth="1"/>
    <col min="5638" max="5638" width="10" style="301" customWidth="1"/>
    <col min="5639" max="5639" width="9.140625" style="301" customWidth="1"/>
    <col min="5640" max="5640" width="10" style="301" customWidth="1"/>
    <col min="5641" max="5641" width="9.28515625" style="301" customWidth="1"/>
    <col min="5642" max="5642" width="11.140625" style="301" customWidth="1"/>
    <col min="5643" max="5885" width="9.140625" style="301"/>
    <col min="5886" max="5886" width="5.140625" style="301" customWidth="1"/>
    <col min="5887" max="5887" width="12.140625" style="301" customWidth="1"/>
    <col min="5888" max="5888" width="13.28515625" style="301" customWidth="1"/>
    <col min="5889" max="5889" width="22.85546875" style="301" bestFit="1" customWidth="1"/>
    <col min="5890" max="5890" width="9.7109375" style="301" customWidth="1"/>
    <col min="5891" max="5891" width="8.42578125" style="301" customWidth="1"/>
    <col min="5892" max="5892" width="10" style="301" customWidth="1"/>
    <col min="5893" max="5893" width="7.5703125" style="301" customWidth="1"/>
    <col min="5894" max="5894" width="10" style="301" customWidth="1"/>
    <col min="5895" max="5895" width="9.140625" style="301" customWidth="1"/>
    <col min="5896" max="5896" width="10" style="301" customWidth="1"/>
    <col min="5897" max="5897" width="9.28515625" style="301" customWidth="1"/>
    <col min="5898" max="5898" width="11.140625" style="301" customWidth="1"/>
    <col min="5899" max="6141" width="9.140625" style="301"/>
    <col min="6142" max="6142" width="5.140625" style="301" customWidth="1"/>
    <col min="6143" max="6143" width="12.140625" style="301" customWidth="1"/>
    <col min="6144" max="6144" width="13.28515625" style="301" customWidth="1"/>
    <col min="6145" max="6145" width="22.85546875" style="301" bestFit="1" customWidth="1"/>
    <col min="6146" max="6146" width="9.7109375" style="301" customWidth="1"/>
    <col min="6147" max="6147" width="8.42578125" style="301" customWidth="1"/>
    <col min="6148" max="6148" width="10" style="301" customWidth="1"/>
    <col min="6149" max="6149" width="7.5703125" style="301" customWidth="1"/>
    <col min="6150" max="6150" width="10" style="301" customWidth="1"/>
    <col min="6151" max="6151" width="9.140625" style="301" customWidth="1"/>
    <col min="6152" max="6152" width="10" style="301" customWidth="1"/>
    <col min="6153" max="6153" width="9.28515625" style="301" customWidth="1"/>
    <col min="6154" max="6154" width="11.140625" style="301" customWidth="1"/>
    <col min="6155" max="6397" width="9.140625" style="301"/>
    <col min="6398" max="6398" width="5.140625" style="301" customWidth="1"/>
    <col min="6399" max="6399" width="12.140625" style="301" customWidth="1"/>
    <col min="6400" max="6400" width="13.28515625" style="301" customWidth="1"/>
    <col min="6401" max="6401" width="22.85546875" style="301" bestFit="1" customWidth="1"/>
    <col min="6402" max="6402" width="9.7109375" style="301" customWidth="1"/>
    <col min="6403" max="6403" width="8.42578125" style="301" customWidth="1"/>
    <col min="6404" max="6404" width="10" style="301" customWidth="1"/>
    <col min="6405" max="6405" width="7.5703125" style="301" customWidth="1"/>
    <col min="6406" max="6406" width="10" style="301" customWidth="1"/>
    <col min="6407" max="6407" width="9.140625" style="301" customWidth="1"/>
    <col min="6408" max="6408" width="10" style="301" customWidth="1"/>
    <col min="6409" max="6409" width="9.28515625" style="301" customWidth="1"/>
    <col min="6410" max="6410" width="11.140625" style="301" customWidth="1"/>
    <col min="6411" max="6653" width="9.140625" style="301"/>
    <col min="6654" max="6654" width="5.140625" style="301" customWidth="1"/>
    <col min="6655" max="6655" width="12.140625" style="301" customWidth="1"/>
    <col min="6656" max="6656" width="13.28515625" style="301" customWidth="1"/>
    <col min="6657" max="6657" width="22.85546875" style="301" bestFit="1" customWidth="1"/>
    <col min="6658" max="6658" width="9.7109375" style="301" customWidth="1"/>
    <col min="6659" max="6659" width="8.42578125" style="301" customWidth="1"/>
    <col min="6660" max="6660" width="10" style="301" customWidth="1"/>
    <col min="6661" max="6661" width="7.5703125" style="301" customWidth="1"/>
    <col min="6662" max="6662" width="10" style="301" customWidth="1"/>
    <col min="6663" max="6663" width="9.140625" style="301" customWidth="1"/>
    <col min="6664" max="6664" width="10" style="301" customWidth="1"/>
    <col min="6665" max="6665" width="9.28515625" style="301" customWidth="1"/>
    <col min="6666" max="6666" width="11.140625" style="301" customWidth="1"/>
    <col min="6667" max="6909" width="9.140625" style="301"/>
    <col min="6910" max="6910" width="5.140625" style="301" customWidth="1"/>
    <col min="6911" max="6911" width="12.140625" style="301" customWidth="1"/>
    <col min="6912" max="6912" width="13.28515625" style="301" customWidth="1"/>
    <col min="6913" max="6913" width="22.85546875" style="301" bestFit="1" customWidth="1"/>
    <col min="6914" max="6914" width="9.7109375" style="301" customWidth="1"/>
    <col min="6915" max="6915" width="8.42578125" style="301" customWidth="1"/>
    <col min="6916" max="6916" width="10" style="301" customWidth="1"/>
    <col min="6917" max="6917" width="7.5703125" style="301" customWidth="1"/>
    <col min="6918" max="6918" width="10" style="301" customWidth="1"/>
    <col min="6919" max="6919" width="9.140625" style="301" customWidth="1"/>
    <col min="6920" max="6920" width="10" style="301" customWidth="1"/>
    <col min="6921" max="6921" width="9.28515625" style="301" customWidth="1"/>
    <col min="6922" max="6922" width="11.140625" style="301" customWidth="1"/>
    <col min="6923" max="7165" width="9.140625" style="301"/>
    <col min="7166" max="7166" width="5.140625" style="301" customWidth="1"/>
    <col min="7167" max="7167" width="12.140625" style="301" customWidth="1"/>
    <col min="7168" max="7168" width="13.28515625" style="301" customWidth="1"/>
    <col min="7169" max="7169" width="22.85546875" style="301" bestFit="1" customWidth="1"/>
    <col min="7170" max="7170" width="9.7109375" style="301" customWidth="1"/>
    <col min="7171" max="7171" width="8.42578125" style="301" customWidth="1"/>
    <col min="7172" max="7172" width="10" style="301" customWidth="1"/>
    <col min="7173" max="7173" width="7.5703125" style="301" customWidth="1"/>
    <col min="7174" max="7174" width="10" style="301" customWidth="1"/>
    <col min="7175" max="7175" width="9.140625" style="301" customWidth="1"/>
    <col min="7176" max="7176" width="10" style="301" customWidth="1"/>
    <col min="7177" max="7177" width="9.28515625" style="301" customWidth="1"/>
    <col min="7178" max="7178" width="11.140625" style="301" customWidth="1"/>
    <col min="7179" max="7421" width="9.140625" style="301"/>
    <col min="7422" max="7422" width="5.140625" style="301" customWidth="1"/>
    <col min="7423" max="7423" width="12.140625" style="301" customWidth="1"/>
    <col min="7424" max="7424" width="13.28515625" style="301" customWidth="1"/>
    <col min="7425" max="7425" width="22.85546875" style="301" bestFit="1" customWidth="1"/>
    <col min="7426" max="7426" width="9.7109375" style="301" customWidth="1"/>
    <col min="7427" max="7427" width="8.42578125" style="301" customWidth="1"/>
    <col min="7428" max="7428" width="10" style="301" customWidth="1"/>
    <col min="7429" max="7429" width="7.5703125" style="301" customWidth="1"/>
    <col min="7430" max="7430" width="10" style="301" customWidth="1"/>
    <col min="7431" max="7431" width="9.140625" style="301" customWidth="1"/>
    <col min="7432" max="7432" width="10" style="301" customWidth="1"/>
    <col min="7433" max="7433" width="9.28515625" style="301" customWidth="1"/>
    <col min="7434" max="7434" width="11.140625" style="301" customWidth="1"/>
    <col min="7435" max="7677" width="9.140625" style="301"/>
    <col min="7678" max="7678" width="5.140625" style="301" customWidth="1"/>
    <col min="7679" max="7679" width="12.140625" style="301" customWidth="1"/>
    <col min="7680" max="7680" width="13.28515625" style="301" customWidth="1"/>
    <col min="7681" max="7681" width="22.85546875" style="301" bestFit="1" customWidth="1"/>
    <col min="7682" max="7682" width="9.7109375" style="301" customWidth="1"/>
    <col min="7683" max="7683" width="8.42578125" style="301" customWidth="1"/>
    <col min="7684" max="7684" width="10" style="301" customWidth="1"/>
    <col min="7685" max="7685" width="7.5703125" style="301" customWidth="1"/>
    <col min="7686" max="7686" width="10" style="301" customWidth="1"/>
    <col min="7687" max="7687" width="9.140625" style="301" customWidth="1"/>
    <col min="7688" max="7688" width="10" style="301" customWidth="1"/>
    <col min="7689" max="7689" width="9.28515625" style="301" customWidth="1"/>
    <col min="7690" max="7690" width="11.140625" style="301" customWidth="1"/>
    <col min="7691" max="7933" width="9.140625" style="301"/>
    <col min="7934" max="7934" width="5.140625" style="301" customWidth="1"/>
    <col min="7935" max="7935" width="12.140625" style="301" customWidth="1"/>
    <col min="7936" max="7936" width="13.28515625" style="301" customWidth="1"/>
    <col min="7937" max="7937" width="22.85546875" style="301" bestFit="1" customWidth="1"/>
    <col min="7938" max="7938" width="9.7109375" style="301" customWidth="1"/>
    <col min="7939" max="7939" width="8.42578125" style="301" customWidth="1"/>
    <col min="7940" max="7940" width="10" style="301" customWidth="1"/>
    <col min="7941" max="7941" width="7.5703125" style="301" customWidth="1"/>
    <col min="7942" max="7942" width="10" style="301" customWidth="1"/>
    <col min="7943" max="7943" width="9.140625" style="301" customWidth="1"/>
    <col min="7944" max="7944" width="10" style="301" customWidth="1"/>
    <col min="7945" max="7945" width="9.28515625" style="301" customWidth="1"/>
    <col min="7946" max="7946" width="11.140625" style="301" customWidth="1"/>
    <col min="7947" max="8189" width="9.140625" style="301"/>
    <col min="8190" max="8190" width="5.140625" style="301" customWidth="1"/>
    <col min="8191" max="8191" width="12.140625" style="301" customWidth="1"/>
    <col min="8192" max="8192" width="13.28515625" style="301" customWidth="1"/>
    <col min="8193" max="8193" width="22.85546875" style="301" bestFit="1" customWidth="1"/>
    <col min="8194" max="8194" width="9.7109375" style="301" customWidth="1"/>
    <col min="8195" max="8195" width="8.42578125" style="301" customWidth="1"/>
    <col min="8196" max="8196" width="10" style="301" customWidth="1"/>
    <col min="8197" max="8197" width="7.5703125" style="301" customWidth="1"/>
    <col min="8198" max="8198" width="10" style="301" customWidth="1"/>
    <col min="8199" max="8199" width="9.140625" style="301" customWidth="1"/>
    <col min="8200" max="8200" width="10" style="301" customWidth="1"/>
    <col min="8201" max="8201" width="9.28515625" style="301" customWidth="1"/>
    <col min="8202" max="8202" width="11.140625" style="301" customWidth="1"/>
    <col min="8203" max="8445" width="9.140625" style="301"/>
    <col min="8446" max="8446" width="5.140625" style="301" customWidth="1"/>
    <col min="8447" max="8447" width="12.140625" style="301" customWidth="1"/>
    <col min="8448" max="8448" width="13.28515625" style="301" customWidth="1"/>
    <col min="8449" max="8449" width="22.85546875" style="301" bestFit="1" customWidth="1"/>
    <col min="8450" max="8450" width="9.7109375" style="301" customWidth="1"/>
    <col min="8451" max="8451" width="8.42578125" style="301" customWidth="1"/>
    <col min="8452" max="8452" width="10" style="301" customWidth="1"/>
    <col min="8453" max="8453" width="7.5703125" style="301" customWidth="1"/>
    <col min="8454" max="8454" width="10" style="301" customWidth="1"/>
    <col min="8455" max="8455" width="9.140625" style="301" customWidth="1"/>
    <col min="8456" max="8456" width="10" style="301" customWidth="1"/>
    <col min="8457" max="8457" width="9.28515625" style="301" customWidth="1"/>
    <col min="8458" max="8458" width="11.140625" style="301" customWidth="1"/>
    <col min="8459" max="8701" width="9.140625" style="301"/>
    <col min="8702" max="8702" width="5.140625" style="301" customWidth="1"/>
    <col min="8703" max="8703" width="12.140625" style="301" customWidth="1"/>
    <col min="8704" max="8704" width="13.28515625" style="301" customWidth="1"/>
    <col min="8705" max="8705" width="22.85546875" style="301" bestFit="1" customWidth="1"/>
    <col min="8706" max="8706" width="9.7109375" style="301" customWidth="1"/>
    <col min="8707" max="8707" width="8.42578125" style="301" customWidth="1"/>
    <col min="8708" max="8708" width="10" style="301" customWidth="1"/>
    <col min="8709" max="8709" width="7.5703125" style="301" customWidth="1"/>
    <col min="8710" max="8710" width="10" style="301" customWidth="1"/>
    <col min="8711" max="8711" width="9.140625" style="301" customWidth="1"/>
    <col min="8712" max="8712" width="10" style="301" customWidth="1"/>
    <col min="8713" max="8713" width="9.28515625" style="301" customWidth="1"/>
    <col min="8714" max="8714" width="11.140625" style="301" customWidth="1"/>
    <col min="8715" max="8957" width="9.140625" style="301"/>
    <col min="8958" max="8958" width="5.140625" style="301" customWidth="1"/>
    <col min="8959" max="8959" width="12.140625" style="301" customWidth="1"/>
    <col min="8960" max="8960" width="13.28515625" style="301" customWidth="1"/>
    <col min="8961" max="8961" width="22.85546875" style="301" bestFit="1" customWidth="1"/>
    <col min="8962" max="8962" width="9.7109375" style="301" customWidth="1"/>
    <col min="8963" max="8963" width="8.42578125" style="301" customWidth="1"/>
    <col min="8964" max="8964" width="10" style="301" customWidth="1"/>
    <col min="8965" max="8965" width="7.5703125" style="301" customWidth="1"/>
    <col min="8966" max="8966" width="10" style="301" customWidth="1"/>
    <col min="8967" max="8967" width="9.140625" style="301" customWidth="1"/>
    <col min="8968" max="8968" width="10" style="301" customWidth="1"/>
    <col min="8969" max="8969" width="9.28515625" style="301" customWidth="1"/>
    <col min="8970" max="8970" width="11.140625" style="301" customWidth="1"/>
    <col min="8971" max="9213" width="9.140625" style="301"/>
    <col min="9214" max="9214" width="5.140625" style="301" customWidth="1"/>
    <col min="9215" max="9215" width="12.140625" style="301" customWidth="1"/>
    <col min="9216" max="9216" width="13.28515625" style="301" customWidth="1"/>
    <col min="9217" max="9217" width="22.85546875" style="301" bestFit="1" customWidth="1"/>
    <col min="9218" max="9218" width="9.7109375" style="301" customWidth="1"/>
    <col min="9219" max="9219" width="8.42578125" style="301" customWidth="1"/>
    <col min="9220" max="9220" width="10" style="301" customWidth="1"/>
    <col min="9221" max="9221" width="7.5703125" style="301" customWidth="1"/>
    <col min="9222" max="9222" width="10" style="301" customWidth="1"/>
    <col min="9223" max="9223" width="9.140625" style="301" customWidth="1"/>
    <col min="9224" max="9224" width="10" style="301" customWidth="1"/>
    <col min="9225" max="9225" width="9.28515625" style="301" customWidth="1"/>
    <col min="9226" max="9226" width="11.140625" style="301" customWidth="1"/>
    <col min="9227" max="9469" width="9.140625" style="301"/>
    <col min="9470" max="9470" width="5.140625" style="301" customWidth="1"/>
    <col min="9471" max="9471" width="12.140625" style="301" customWidth="1"/>
    <col min="9472" max="9472" width="13.28515625" style="301" customWidth="1"/>
    <col min="9473" max="9473" width="22.85546875" style="301" bestFit="1" customWidth="1"/>
    <col min="9474" max="9474" width="9.7109375" style="301" customWidth="1"/>
    <col min="9475" max="9475" width="8.42578125" style="301" customWidth="1"/>
    <col min="9476" max="9476" width="10" style="301" customWidth="1"/>
    <col min="9477" max="9477" width="7.5703125" style="301" customWidth="1"/>
    <col min="9478" max="9478" width="10" style="301" customWidth="1"/>
    <col min="9479" max="9479" width="9.140625" style="301" customWidth="1"/>
    <col min="9480" max="9480" width="10" style="301" customWidth="1"/>
    <col min="9481" max="9481" width="9.28515625" style="301" customWidth="1"/>
    <col min="9482" max="9482" width="11.140625" style="301" customWidth="1"/>
    <col min="9483" max="9725" width="9.140625" style="301"/>
    <col min="9726" max="9726" width="5.140625" style="301" customWidth="1"/>
    <col min="9727" max="9727" width="12.140625" style="301" customWidth="1"/>
    <col min="9728" max="9728" width="13.28515625" style="301" customWidth="1"/>
    <col min="9729" max="9729" width="22.85546875" style="301" bestFit="1" customWidth="1"/>
    <col min="9730" max="9730" width="9.7109375" style="301" customWidth="1"/>
    <col min="9731" max="9731" width="8.42578125" style="301" customWidth="1"/>
    <col min="9732" max="9732" width="10" style="301" customWidth="1"/>
    <col min="9733" max="9733" width="7.5703125" style="301" customWidth="1"/>
    <col min="9734" max="9734" width="10" style="301" customWidth="1"/>
    <col min="9735" max="9735" width="9.140625" style="301" customWidth="1"/>
    <col min="9736" max="9736" width="10" style="301" customWidth="1"/>
    <col min="9737" max="9737" width="9.28515625" style="301" customWidth="1"/>
    <col min="9738" max="9738" width="11.140625" style="301" customWidth="1"/>
    <col min="9739" max="9981" width="9.140625" style="301"/>
    <col min="9982" max="9982" width="5.140625" style="301" customWidth="1"/>
    <col min="9983" max="9983" width="12.140625" style="301" customWidth="1"/>
    <col min="9984" max="9984" width="13.28515625" style="301" customWidth="1"/>
    <col min="9985" max="9985" width="22.85546875" style="301" bestFit="1" customWidth="1"/>
    <col min="9986" max="9986" width="9.7109375" style="301" customWidth="1"/>
    <col min="9987" max="9987" width="8.42578125" style="301" customWidth="1"/>
    <col min="9988" max="9988" width="10" style="301" customWidth="1"/>
    <col min="9989" max="9989" width="7.5703125" style="301" customWidth="1"/>
    <col min="9990" max="9990" width="10" style="301" customWidth="1"/>
    <col min="9991" max="9991" width="9.140625" style="301" customWidth="1"/>
    <col min="9992" max="9992" width="10" style="301" customWidth="1"/>
    <col min="9993" max="9993" width="9.28515625" style="301" customWidth="1"/>
    <col min="9994" max="9994" width="11.140625" style="301" customWidth="1"/>
    <col min="9995" max="10237" width="9.140625" style="301"/>
    <col min="10238" max="10238" width="5.140625" style="301" customWidth="1"/>
    <col min="10239" max="10239" width="12.140625" style="301" customWidth="1"/>
    <col min="10240" max="10240" width="13.28515625" style="301" customWidth="1"/>
    <col min="10241" max="10241" width="22.85546875" style="301" bestFit="1" customWidth="1"/>
    <col min="10242" max="10242" width="9.7109375" style="301" customWidth="1"/>
    <col min="10243" max="10243" width="8.42578125" style="301" customWidth="1"/>
    <col min="10244" max="10244" width="10" style="301" customWidth="1"/>
    <col min="10245" max="10245" width="7.5703125" style="301" customWidth="1"/>
    <col min="10246" max="10246" width="10" style="301" customWidth="1"/>
    <col min="10247" max="10247" width="9.140625" style="301" customWidth="1"/>
    <col min="10248" max="10248" width="10" style="301" customWidth="1"/>
    <col min="10249" max="10249" width="9.28515625" style="301" customWidth="1"/>
    <col min="10250" max="10250" width="11.140625" style="301" customWidth="1"/>
    <col min="10251" max="10493" width="9.140625" style="301"/>
    <col min="10494" max="10494" width="5.140625" style="301" customWidth="1"/>
    <col min="10495" max="10495" width="12.140625" style="301" customWidth="1"/>
    <col min="10496" max="10496" width="13.28515625" style="301" customWidth="1"/>
    <col min="10497" max="10497" width="22.85546875" style="301" bestFit="1" customWidth="1"/>
    <col min="10498" max="10498" width="9.7109375" style="301" customWidth="1"/>
    <col min="10499" max="10499" width="8.42578125" style="301" customWidth="1"/>
    <col min="10500" max="10500" width="10" style="301" customWidth="1"/>
    <col min="10501" max="10501" width="7.5703125" style="301" customWidth="1"/>
    <col min="10502" max="10502" width="10" style="301" customWidth="1"/>
    <col min="10503" max="10503" width="9.140625" style="301" customWidth="1"/>
    <col min="10504" max="10504" width="10" style="301" customWidth="1"/>
    <col min="10505" max="10505" width="9.28515625" style="301" customWidth="1"/>
    <col min="10506" max="10506" width="11.140625" style="301" customWidth="1"/>
    <col min="10507" max="10749" width="9.140625" style="301"/>
    <col min="10750" max="10750" width="5.140625" style="301" customWidth="1"/>
    <col min="10751" max="10751" width="12.140625" style="301" customWidth="1"/>
    <col min="10752" max="10752" width="13.28515625" style="301" customWidth="1"/>
    <col min="10753" max="10753" width="22.85546875" style="301" bestFit="1" customWidth="1"/>
    <col min="10754" max="10754" width="9.7109375" style="301" customWidth="1"/>
    <col min="10755" max="10755" width="8.42578125" style="301" customWidth="1"/>
    <col min="10756" max="10756" width="10" style="301" customWidth="1"/>
    <col min="10757" max="10757" width="7.5703125" style="301" customWidth="1"/>
    <col min="10758" max="10758" width="10" style="301" customWidth="1"/>
    <col min="10759" max="10759" width="9.140625" style="301" customWidth="1"/>
    <col min="10760" max="10760" width="10" style="301" customWidth="1"/>
    <col min="10761" max="10761" width="9.28515625" style="301" customWidth="1"/>
    <col min="10762" max="10762" width="11.140625" style="301" customWidth="1"/>
    <col min="10763" max="11005" width="9.140625" style="301"/>
    <col min="11006" max="11006" width="5.140625" style="301" customWidth="1"/>
    <col min="11007" max="11007" width="12.140625" style="301" customWidth="1"/>
    <col min="11008" max="11008" width="13.28515625" style="301" customWidth="1"/>
    <col min="11009" max="11009" width="22.85546875" style="301" bestFit="1" customWidth="1"/>
    <col min="11010" max="11010" width="9.7109375" style="301" customWidth="1"/>
    <col min="11011" max="11011" width="8.42578125" style="301" customWidth="1"/>
    <col min="11012" max="11012" width="10" style="301" customWidth="1"/>
    <col min="11013" max="11013" width="7.5703125" style="301" customWidth="1"/>
    <col min="11014" max="11014" width="10" style="301" customWidth="1"/>
    <col min="11015" max="11015" width="9.140625" style="301" customWidth="1"/>
    <col min="11016" max="11016" width="10" style="301" customWidth="1"/>
    <col min="11017" max="11017" width="9.28515625" style="301" customWidth="1"/>
    <col min="11018" max="11018" width="11.140625" style="301" customWidth="1"/>
    <col min="11019" max="11261" width="9.140625" style="301"/>
    <col min="11262" max="11262" width="5.140625" style="301" customWidth="1"/>
    <col min="11263" max="11263" width="12.140625" style="301" customWidth="1"/>
    <col min="11264" max="11264" width="13.28515625" style="301" customWidth="1"/>
    <col min="11265" max="11265" width="22.85546875" style="301" bestFit="1" customWidth="1"/>
    <col min="11266" max="11266" width="9.7109375" style="301" customWidth="1"/>
    <col min="11267" max="11267" width="8.42578125" style="301" customWidth="1"/>
    <col min="11268" max="11268" width="10" style="301" customWidth="1"/>
    <col min="11269" max="11269" width="7.5703125" style="301" customWidth="1"/>
    <col min="11270" max="11270" width="10" style="301" customWidth="1"/>
    <col min="11271" max="11271" width="9.140625" style="301" customWidth="1"/>
    <col min="11272" max="11272" width="10" style="301" customWidth="1"/>
    <col min="11273" max="11273" width="9.28515625" style="301" customWidth="1"/>
    <col min="11274" max="11274" width="11.140625" style="301" customWidth="1"/>
    <col min="11275" max="11517" width="9.140625" style="301"/>
    <col min="11518" max="11518" width="5.140625" style="301" customWidth="1"/>
    <col min="11519" max="11519" width="12.140625" style="301" customWidth="1"/>
    <col min="11520" max="11520" width="13.28515625" style="301" customWidth="1"/>
    <col min="11521" max="11521" width="22.85546875" style="301" bestFit="1" customWidth="1"/>
    <col min="11522" max="11522" width="9.7109375" style="301" customWidth="1"/>
    <col min="11523" max="11523" width="8.42578125" style="301" customWidth="1"/>
    <col min="11524" max="11524" width="10" style="301" customWidth="1"/>
    <col min="11525" max="11525" width="7.5703125" style="301" customWidth="1"/>
    <col min="11526" max="11526" width="10" style="301" customWidth="1"/>
    <col min="11527" max="11527" width="9.140625" style="301" customWidth="1"/>
    <col min="11528" max="11528" width="10" style="301" customWidth="1"/>
    <col min="11529" max="11529" width="9.28515625" style="301" customWidth="1"/>
    <col min="11530" max="11530" width="11.140625" style="301" customWidth="1"/>
    <col min="11531" max="11773" width="9.140625" style="301"/>
    <col min="11774" max="11774" width="5.140625" style="301" customWidth="1"/>
    <col min="11775" max="11775" width="12.140625" style="301" customWidth="1"/>
    <col min="11776" max="11776" width="13.28515625" style="301" customWidth="1"/>
    <col min="11777" max="11777" width="22.85546875" style="301" bestFit="1" customWidth="1"/>
    <col min="11778" max="11778" width="9.7109375" style="301" customWidth="1"/>
    <col min="11779" max="11779" width="8.42578125" style="301" customWidth="1"/>
    <col min="11780" max="11780" width="10" style="301" customWidth="1"/>
    <col min="11781" max="11781" width="7.5703125" style="301" customWidth="1"/>
    <col min="11782" max="11782" width="10" style="301" customWidth="1"/>
    <col min="11783" max="11783" width="9.140625" style="301" customWidth="1"/>
    <col min="11784" max="11784" width="10" style="301" customWidth="1"/>
    <col min="11785" max="11785" width="9.28515625" style="301" customWidth="1"/>
    <col min="11786" max="11786" width="11.140625" style="301" customWidth="1"/>
    <col min="11787" max="12029" width="9.140625" style="301"/>
    <col min="12030" max="12030" width="5.140625" style="301" customWidth="1"/>
    <col min="12031" max="12031" width="12.140625" style="301" customWidth="1"/>
    <col min="12032" max="12032" width="13.28515625" style="301" customWidth="1"/>
    <col min="12033" max="12033" width="22.85546875" style="301" bestFit="1" customWidth="1"/>
    <col min="12034" max="12034" width="9.7109375" style="301" customWidth="1"/>
    <col min="12035" max="12035" width="8.42578125" style="301" customWidth="1"/>
    <col min="12036" max="12036" width="10" style="301" customWidth="1"/>
    <col min="12037" max="12037" width="7.5703125" style="301" customWidth="1"/>
    <col min="12038" max="12038" width="10" style="301" customWidth="1"/>
    <col min="12039" max="12039" width="9.140625" style="301" customWidth="1"/>
    <col min="12040" max="12040" width="10" style="301" customWidth="1"/>
    <col min="12041" max="12041" width="9.28515625" style="301" customWidth="1"/>
    <col min="12042" max="12042" width="11.140625" style="301" customWidth="1"/>
    <col min="12043" max="12285" width="9.140625" style="301"/>
    <col min="12286" max="12286" width="5.140625" style="301" customWidth="1"/>
    <col min="12287" max="12287" width="12.140625" style="301" customWidth="1"/>
    <col min="12288" max="12288" width="13.28515625" style="301" customWidth="1"/>
    <col min="12289" max="12289" width="22.85546875" style="301" bestFit="1" customWidth="1"/>
    <col min="12290" max="12290" width="9.7109375" style="301" customWidth="1"/>
    <col min="12291" max="12291" width="8.42578125" style="301" customWidth="1"/>
    <col min="12292" max="12292" width="10" style="301" customWidth="1"/>
    <col min="12293" max="12293" width="7.5703125" style="301" customWidth="1"/>
    <col min="12294" max="12294" width="10" style="301" customWidth="1"/>
    <col min="12295" max="12295" width="9.140625" style="301" customWidth="1"/>
    <col min="12296" max="12296" width="10" style="301" customWidth="1"/>
    <col min="12297" max="12297" width="9.28515625" style="301" customWidth="1"/>
    <col min="12298" max="12298" width="11.140625" style="301" customWidth="1"/>
    <col min="12299" max="12541" width="9.140625" style="301"/>
    <col min="12542" max="12542" width="5.140625" style="301" customWidth="1"/>
    <col min="12543" max="12543" width="12.140625" style="301" customWidth="1"/>
    <col min="12544" max="12544" width="13.28515625" style="301" customWidth="1"/>
    <col min="12545" max="12545" width="22.85546875" style="301" bestFit="1" customWidth="1"/>
    <col min="12546" max="12546" width="9.7109375" style="301" customWidth="1"/>
    <col min="12547" max="12547" width="8.42578125" style="301" customWidth="1"/>
    <col min="12548" max="12548" width="10" style="301" customWidth="1"/>
    <col min="12549" max="12549" width="7.5703125" style="301" customWidth="1"/>
    <col min="12550" max="12550" width="10" style="301" customWidth="1"/>
    <col min="12551" max="12551" width="9.140625" style="301" customWidth="1"/>
    <col min="12552" max="12552" width="10" style="301" customWidth="1"/>
    <col min="12553" max="12553" width="9.28515625" style="301" customWidth="1"/>
    <col min="12554" max="12554" width="11.140625" style="301" customWidth="1"/>
    <col min="12555" max="12797" width="9.140625" style="301"/>
    <col min="12798" max="12798" width="5.140625" style="301" customWidth="1"/>
    <col min="12799" max="12799" width="12.140625" style="301" customWidth="1"/>
    <col min="12800" max="12800" width="13.28515625" style="301" customWidth="1"/>
    <col min="12801" max="12801" width="22.85546875" style="301" bestFit="1" customWidth="1"/>
    <col min="12802" max="12802" width="9.7109375" style="301" customWidth="1"/>
    <col min="12803" max="12803" width="8.42578125" style="301" customWidth="1"/>
    <col min="12804" max="12804" width="10" style="301" customWidth="1"/>
    <col min="12805" max="12805" width="7.5703125" style="301" customWidth="1"/>
    <col min="12806" max="12806" width="10" style="301" customWidth="1"/>
    <col min="12807" max="12807" width="9.140625" style="301" customWidth="1"/>
    <col min="12808" max="12808" width="10" style="301" customWidth="1"/>
    <col min="12809" max="12809" width="9.28515625" style="301" customWidth="1"/>
    <col min="12810" max="12810" width="11.140625" style="301" customWidth="1"/>
    <col min="12811" max="13053" width="9.140625" style="301"/>
    <col min="13054" max="13054" width="5.140625" style="301" customWidth="1"/>
    <col min="13055" max="13055" width="12.140625" style="301" customWidth="1"/>
    <col min="13056" max="13056" width="13.28515625" style="301" customWidth="1"/>
    <col min="13057" max="13057" width="22.85546875" style="301" bestFit="1" customWidth="1"/>
    <col min="13058" max="13058" width="9.7109375" style="301" customWidth="1"/>
    <col min="13059" max="13059" width="8.42578125" style="301" customWidth="1"/>
    <col min="13060" max="13060" width="10" style="301" customWidth="1"/>
    <col min="13061" max="13061" width="7.5703125" style="301" customWidth="1"/>
    <col min="13062" max="13062" width="10" style="301" customWidth="1"/>
    <col min="13063" max="13063" width="9.140625" style="301" customWidth="1"/>
    <col min="13064" max="13064" width="10" style="301" customWidth="1"/>
    <col min="13065" max="13065" width="9.28515625" style="301" customWidth="1"/>
    <col min="13066" max="13066" width="11.140625" style="301" customWidth="1"/>
    <col min="13067" max="13309" width="9.140625" style="301"/>
    <col min="13310" max="13310" width="5.140625" style="301" customWidth="1"/>
    <col min="13311" max="13311" width="12.140625" style="301" customWidth="1"/>
    <col min="13312" max="13312" width="13.28515625" style="301" customWidth="1"/>
    <col min="13313" max="13313" width="22.85546875" style="301" bestFit="1" customWidth="1"/>
    <col min="13314" max="13314" width="9.7109375" style="301" customWidth="1"/>
    <col min="13315" max="13315" width="8.42578125" style="301" customWidth="1"/>
    <col min="13316" max="13316" width="10" style="301" customWidth="1"/>
    <col min="13317" max="13317" width="7.5703125" style="301" customWidth="1"/>
    <col min="13318" max="13318" width="10" style="301" customWidth="1"/>
    <col min="13319" max="13319" width="9.140625" style="301" customWidth="1"/>
    <col min="13320" max="13320" width="10" style="301" customWidth="1"/>
    <col min="13321" max="13321" width="9.28515625" style="301" customWidth="1"/>
    <col min="13322" max="13322" width="11.140625" style="301" customWidth="1"/>
    <col min="13323" max="13565" width="9.140625" style="301"/>
    <col min="13566" max="13566" width="5.140625" style="301" customWidth="1"/>
    <col min="13567" max="13567" width="12.140625" style="301" customWidth="1"/>
    <col min="13568" max="13568" width="13.28515625" style="301" customWidth="1"/>
    <col min="13569" max="13569" width="22.85546875" style="301" bestFit="1" customWidth="1"/>
    <col min="13570" max="13570" width="9.7109375" style="301" customWidth="1"/>
    <col min="13571" max="13571" width="8.42578125" style="301" customWidth="1"/>
    <col min="13572" max="13572" width="10" style="301" customWidth="1"/>
    <col min="13573" max="13573" width="7.5703125" style="301" customWidth="1"/>
    <col min="13574" max="13574" width="10" style="301" customWidth="1"/>
    <col min="13575" max="13575" width="9.140625" style="301" customWidth="1"/>
    <col min="13576" max="13576" width="10" style="301" customWidth="1"/>
    <col min="13577" max="13577" width="9.28515625" style="301" customWidth="1"/>
    <col min="13578" max="13578" width="11.140625" style="301" customWidth="1"/>
    <col min="13579" max="13821" width="9.140625" style="301"/>
    <col min="13822" max="13822" width="5.140625" style="301" customWidth="1"/>
    <col min="13823" max="13823" width="12.140625" style="301" customWidth="1"/>
    <col min="13824" max="13824" width="13.28515625" style="301" customWidth="1"/>
    <col min="13825" max="13825" width="22.85546875" style="301" bestFit="1" customWidth="1"/>
    <col min="13826" max="13826" width="9.7109375" style="301" customWidth="1"/>
    <col min="13827" max="13827" width="8.42578125" style="301" customWidth="1"/>
    <col min="13828" max="13828" width="10" style="301" customWidth="1"/>
    <col min="13829" max="13829" width="7.5703125" style="301" customWidth="1"/>
    <col min="13830" max="13830" width="10" style="301" customWidth="1"/>
    <col min="13831" max="13831" width="9.140625" style="301" customWidth="1"/>
    <col min="13832" max="13832" width="10" style="301" customWidth="1"/>
    <col min="13833" max="13833" width="9.28515625" style="301" customWidth="1"/>
    <col min="13834" max="13834" width="11.140625" style="301" customWidth="1"/>
    <col min="13835" max="14077" width="9.140625" style="301"/>
    <col min="14078" max="14078" width="5.140625" style="301" customWidth="1"/>
    <col min="14079" max="14079" width="12.140625" style="301" customWidth="1"/>
    <col min="14080" max="14080" width="13.28515625" style="301" customWidth="1"/>
    <col min="14081" max="14081" width="22.85546875" style="301" bestFit="1" customWidth="1"/>
    <col min="14082" max="14082" width="9.7109375" style="301" customWidth="1"/>
    <col min="14083" max="14083" width="8.42578125" style="301" customWidth="1"/>
    <col min="14084" max="14084" width="10" style="301" customWidth="1"/>
    <col min="14085" max="14085" width="7.5703125" style="301" customWidth="1"/>
    <col min="14086" max="14086" width="10" style="301" customWidth="1"/>
    <col min="14087" max="14087" width="9.140625" style="301" customWidth="1"/>
    <col min="14088" max="14088" width="10" style="301" customWidth="1"/>
    <col min="14089" max="14089" width="9.28515625" style="301" customWidth="1"/>
    <col min="14090" max="14090" width="11.140625" style="301" customWidth="1"/>
    <col min="14091" max="14333" width="9.140625" style="301"/>
    <col min="14334" max="14334" width="5.140625" style="301" customWidth="1"/>
    <col min="14335" max="14335" width="12.140625" style="301" customWidth="1"/>
    <col min="14336" max="14336" width="13.28515625" style="301" customWidth="1"/>
    <col min="14337" max="14337" width="22.85546875" style="301" bestFit="1" customWidth="1"/>
    <col min="14338" max="14338" width="9.7109375" style="301" customWidth="1"/>
    <col min="14339" max="14339" width="8.42578125" style="301" customWidth="1"/>
    <col min="14340" max="14340" width="10" style="301" customWidth="1"/>
    <col min="14341" max="14341" width="7.5703125" style="301" customWidth="1"/>
    <col min="14342" max="14342" width="10" style="301" customWidth="1"/>
    <col min="14343" max="14343" width="9.140625" style="301" customWidth="1"/>
    <col min="14344" max="14344" width="10" style="301" customWidth="1"/>
    <col min="14345" max="14345" width="9.28515625" style="301" customWidth="1"/>
    <col min="14346" max="14346" width="11.140625" style="301" customWidth="1"/>
    <col min="14347" max="14589" width="9.140625" style="301"/>
    <col min="14590" max="14590" width="5.140625" style="301" customWidth="1"/>
    <col min="14591" max="14591" width="12.140625" style="301" customWidth="1"/>
    <col min="14592" max="14592" width="13.28515625" style="301" customWidth="1"/>
    <col min="14593" max="14593" width="22.85546875" style="301" bestFit="1" customWidth="1"/>
    <col min="14594" max="14594" width="9.7109375" style="301" customWidth="1"/>
    <col min="14595" max="14595" width="8.42578125" style="301" customWidth="1"/>
    <col min="14596" max="14596" width="10" style="301" customWidth="1"/>
    <col min="14597" max="14597" width="7.5703125" style="301" customWidth="1"/>
    <col min="14598" max="14598" width="10" style="301" customWidth="1"/>
    <col min="14599" max="14599" width="9.140625" style="301" customWidth="1"/>
    <col min="14600" max="14600" width="10" style="301" customWidth="1"/>
    <col min="14601" max="14601" width="9.28515625" style="301" customWidth="1"/>
    <col min="14602" max="14602" width="11.140625" style="301" customWidth="1"/>
    <col min="14603" max="14845" width="9.140625" style="301"/>
    <col min="14846" max="14846" width="5.140625" style="301" customWidth="1"/>
    <col min="14847" max="14847" width="12.140625" style="301" customWidth="1"/>
    <col min="14848" max="14848" width="13.28515625" style="301" customWidth="1"/>
    <col min="14849" max="14849" width="22.85546875" style="301" bestFit="1" customWidth="1"/>
    <col min="14850" max="14850" width="9.7109375" style="301" customWidth="1"/>
    <col min="14851" max="14851" width="8.42578125" style="301" customWidth="1"/>
    <col min="14852" max="14852" width="10" style="301" customWidth="1"/>
    <col min="14853" max="14853" width="7.5703125" style="301" customWidth="1"/>
    <col min="14854" max="14854" width="10" style="301" customWidth="1"/>
    <col min="14855" max="14855" width="9.140625" style="301" customWidth="1"/>
    <col min="14856" max="14856" width="10" style="301" customWidth="1"/>
    <col min="14857" max="14857" width="9.28515625" style="301" customWidth="1"/>
    <col min="14858" max="14858" width="11.140625" style="301" customWidth="1"/>
    <col min="14859" max="15101" width="9.140625" style="301"/>
    <col min="15102" max="15102" width="5.140625" style="301" customWidth="1"/>
    <col min="15103" max="15103" width="12.140625" style="301" customWidth="1"/>
    <col min="15104" max="15104" width="13.28515625" style="301" customWidth="1"/>
    <col min="15105" max="15105" width="22.85546875" style="301" bestFit="1" customWidth="1"/>
    <col min="15106" max="15106" width="9.7109375" style="301" customWidth="1"/>
    <col min="15107" max="15107" width="8.42578125" style="301" customWidth="1"/>
    <col min="15108" max="15108" width="10" style="301" customWidth="1"/>
    <col min="15109" max="15109" width="7.5703125" style="301" customWidth="1"/>
    <col min="15110" max="15110" width="10" style="301" customWidth="1"/>
    <col min="15111" max="15111" width="9.140625" style="301" customWidth="1"/>
    <col min="15112" max="15112" width="10" style="301" customWidth="1"/>
    <col min="15113" max="15113" width="9.28515625" style="301" customWidth="1"/>
    <col min="15114" max="15114" width="11.140625" style="301" customWidth="1"/>
    <col min="15115" max="15357" width="9.140625" style="301"/>
    <col min="15358" max="15358" width="5.140625" style="301" customWidth="1"/>
    <col min="15359" max="15359" width="12.140625" style="301" customWidth="1"/>
    <col min="15360" max="15360" width="13.28515625" style="301" customWidth="1"/>
    <col min="15361" max="15361" width="22.85546875" style="301" bestFit="1" customWidth="1"/>
    <col min="15362" max="15362" width="9.7109375" style="301" customWidth="1"/>
    <col min="15363" max="15363" width="8.42578125" style="301" customWidth="1"/>
    <col min="15364" max="15364" width="10" style="301" customWidth="1"/>
    <col min="15365" max="15365" width="7.5703125" style="301" customWidth="1"/>
    <col min="15366" max="15366" width="10" style="301" customWidth="1"/>
    <col min="15367" max="15367" width="9.140625" style="301" customWidth="1"/>
    <col min="15368" max="15368" width="10" style="301" customWidth="1"/>
    <col min="15369" max="15369" width="9.28515625" style="301" customWidth="1"/>
    <col min="15370" max="15370" width="11.140625" style="301" customWidth="1"/>
    <col min="15371" max="15613" width="9.140625" style="301"/>
    <col min="15614" max="15614" width="5.140625" style="301" customWidth="1"/>
    <col min="15615" max="15615" width="12.140625" style="301" customWidth="1"/>
    <col min="15616" max="15616" width="13.28515625" style="301" customWidth="1"/>
    <col min="15617" max="15617" width="22.85546875" style="301" bestFit="1" customWidth="1"/>
    <col min="15618" max="15618" width="9.7109375" style="301" customWidth="1"/>
    <col min="15619" max="15619" width="8.42578125" style="301" customWidth="1"/>
    <col min="15620" max="15620" width="10" style="301" customWidth="1"/>
    <col min="15621" max="15621" width="7.5703125" style="301" customWidth="1"/>
    <col min="15622" max="15622" width="10" style="301" customWidth="1"/>
    <col min="15623" max="15623" width="9.140625" style="301" customWidth="1"/>
    <col min="15624" max="15624" width="10" style="301" customWidth="1"/>
    <col min="15625" max="15625" width="9.28515625" style="301" customWidth="1"/>
    <col min="15626" max="15626" width="11.140625" style="301" customWidth="1"/>
    <col min="15627" max="15869" width="9.140625" style="301"/>
    <col min="15870" max="15870" width="5.140625" style="301" customWidth="1"/>
    <col min="15871" max="15871" width="12.140625" style="301" customWidth="1"/>
    <col min="15872" max="15872" width="13.28515625" style="301" customWidth="1"/>
    <col min="15873" max="15873" width="22.85546875" style="301" bestFit="1" customWidth="1"/>
    <col min="15874" max="15874" width="9.7109375" style="301" customWidth="1"/>
    <col min="15875" max="15875" width="8.42578125" style="301" customWidth="1"/>
    <col min="15876" max="15876" width="10" style="301" customWidth="1"/>
    <col min="15877" max="15877" width="7.5703125" style="301" customWidth="1"/>
    <col min="15878" max="15878" width="10" style="301" customWidth="1"/>
    <col min="15879" max="15879" width="9.140625" style="301" customWidth="1"/>
    <col min="15880" max="15880" width="10" style="301" customWidth="1"/>
    <col min="15881" max="15881" width="9.28515625" style="301" customWidth="1"/>
    <col min="15882" max="15882" width="11.140625" style="301" customWidth="1"/>
    <col min="15883" max="16125" width="9.140625" style="301"/>
    <col min="16126" max="16126" width="5.140625" style="301" customWidth="1"/>
    <col min="16127" max="16127" width="12.140625" style="301" customWidth="1"/>
    <col min="16128" max="16128" width="13.28515625" style="301" customWidth="1"/>
    <col min="16129" max="16129" width="22.85546875" style="301" bestFit="1" customWidth="1"/>
    <col min="16130" max="16130" width="9.7109375" style="301" customWidth="1"/>
    <col min="16131" max="16131" width="8.42578125" style="301" customWidth="1"/>
    <col min="16132" max="16132" width="10" style="301" customWidth="1"/>
    <col min="16133" max="16133" width="7.5703125" style="301" customWidth="1"/>
    <col min="16134" max="16134" width="10" style="301" customWidth="1"/>
    <col min="16135" max="16135" width="9.140625" style="301" customWidth="1"/>
    <col min="16136" max="16136" width="10" style="301" customWidth="1"/>
    <col min="16137" max="16137" width="9.28515625" style="301" customWidth="1"/>
    <col min="16138" max="16138" width="11.140625" style="301" customWidth="1"/>
    <col min="16139" max="16384" width="9.140625" style="301"/>
  </cols>
  <sheetData>
    <row r="1" spans="1:13" s="291" customFormat="1" ht="15.75" x14ac:dyDescent="0.25">
      <c r="A1" s="373" t="s">
        <v>788</v>
      </c>
      <c r="B1" s="373"/>
      <c r="C1" s="373"/>
      <c r="D1" s="373"/>
      <c r="E1" s="373"/>
      <c r="G1" s="292"/>
      <c r="H1" s="374" t="s">
        <v>18</v>
      </c>
      <c r="I1" s="374"/>
      <c r="J1" s="374"/>
      <c r="K1" s="374"/>
      <c r="L1" s="374"/>
      <c r="M1" s="374"/>
    </row>
    <row r="2" spans="1:13" s="293" customFormat="1" ht="16.5" x14ac:dyDescent="0.25">
      <c r="A2" s="375" t="s">
        <v>789</v>
      </c>
      <c r="B2" s="375"/>
      <c r="C2" s="375"/>
      <c r="D2" s="375"/>
      <c r="E2" s="375"/>
      <c r="G2" s="294"/>
      <c r="H2" s="376" t="s">
        <v>20</v>
      </c>
      <c r="I2" s="376"/>
      <c r="J2" s="376"/>
      <c r="K2" s="376"/>
      <c r="L2" s="376"/>
      <c r="M2" s="376"/>
    </row>
    <row r="3" spans="1:13" s="295" customFormat="1" x14ac:dyDescent="0.25">
      <c r="A3" s="377"/>
      <c r="B3" s="377"/>
      <c r="C3" s="377"/>
      <c r="D3" s="377"/>
      <c r="E3" s="377"/>
      <c r="G3" s="296"/>
    </row>
    <row r="4" spans="1:13" s="295" customFormat="1" ht="16.5" x14ac:dyDescent="0.25">
      <c r="A4" s="297"/>
      <c r="B4" s="297"/>
      <c r="C4" s="297"/>
      <c r="D4" s="297"/>
      <c r="E4" s="297"/>
      <c r="G4" s="296"/>
      <c r="H4" s="378" t="s">
        <v>790</v>
      </c>
      <c r="I4" s="378"/>
      <c r="J4" s="378"/>
      <c r="K4" s="378"/>
      <c r="L4" s="378"/>
      <c r="M4" s="378"/>
    </row>
    <row r="5" spans="1:13" s="298" customFormat="1" ht="18.75" x14ac:dyDescent="0.3">
      <c r="A5" s="369" t="s">
        <v>791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</row>
    <row r="6" spans="1:13" s="289" customFormat="1" ht="18.75" x14ac:dyDescent="0.25">
      <c r="A6" s="370" t="s">
        <v>792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</row>
    <row r="7" spans="1:13" s="289" customFormat="1" ht="18.75" x14ac:dyDescent="0.25">
      <c r="A7" s="370" t="s">
        <v>805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x14ac:dyDescent="0.25">
      <c r="A8" s="299"/>
      <c r="B8" s="299"/>
      <c r="C8" s="299"/>
      <c r="D8" s="300"/>
      <c r="E8" s="300"/>
      <c r="F8" s="299"/>
      <c r="G8" s="299"/>
      <c r="H8" s="299"/>
      <c r="I8" s="299"/>
      <c r="J8" s="299"/>
      <c r="K8" s="299"/>
      <c r="L8" s="299"/>
      <c r="M8" s="299"/>
    </row>
    <row r="9" spans="1:13" ht="63" x14ac:dyDescent="0.25">
      <c r="A9" s="302" t="s">
        <v>22</v>
      </c>
      <c r="B9" s="302" t="s">
        <v>23</v>
      </c>
      <c r="C9" s="302" t="s">
        <v>0</v>
      </c>
      <c r="D9" s="371" t="s">
        <v>793</v>
      </c>
      <c r="E9" s="371"/>
      <c r="F9" s="302" t="s">
        <v>794</v>
      </c>
      <c r="G9" s="302" t="s">
        <v>795</v>
      </c>
      <c r="H9" s="302" t="s">
        <v>9</v>
      </c>
      <c r="I9" s="302" t="s">
        <v>796</v>
      </c>
      <c r="J9" s="302" t="s">
        <v>797</v>
      </c>
      <c r="K9" s="302" t="s">
        <v>798</v>
      </c>
      <c r="L9" s="302" t="s">
        <v>799</v>
      </c>
      <c r="M9" s="302" t="s">
        <v>800</v>
      </c>
    </row>
    <row r="10" spans="1:13" s="305" customFormat="1" ht="38.25" customHeight="1" x14ac:dyDescent="0.25">
      <c r="A10" s="303">
        <v>1</v>
      </c>
      <c r="B10" s="314" t="s">
        <v>728</v>
      </c>
      <c r="C10" s="314">
        <v>2110050017</v>
      </c>
      <c r="D10" s="315" t="s">
        <v>707</v>
      </c>
      <c r="E10" s="316" t="s">
        <v>708</v>
      </c>
      <c r="F10" s="303">
        <v>2.67</v>
      </c>
      <c r="G10" s="303" t="s">
        <v>29</v>
      </c>
      <c r="H10" s="303">
        <v>83</v>
      </c>
      <c r="I10" s="303" t="s">
        <v>27</v>
      </c>
      <c r="J10" s="303">
        <v>25</v>
      </c>
      <c r="K10" s="303" t="s">
        <v>29</v>
      </c>
      <c r="L10" s="303">
        <v>1</v>
      </c>
      <c r="M10" s="303"/>
    </row>
    <row r="11" spans="1:13" ht="15.75" x14ac:dyDescent="0.25">
      <c r="A11" s="307"/>
      <c r="B11" s="308"/>
      <c r="C11" s="309"/>
      <c r="D11" s="310"/>
      <c r="E11" s="310"/>
      <c r="F11" s="307"/>
      <c r="G11" s="307"/>
      <c r="H11" s="307"/>
      <c r="I11" s="307"/>
      <c r="J11" s="307"/>
      <c r="K11" s="307"/>
      <c r="L11" s="307"/>
      <c r="M11" s="307"/>
    </row>
    <row r="12" spans="1:13" s="311" customFormat="1" ht="16.5" x14ac:dyDescent="0.25">
      <c r="B12" s="372" t="s">
        <v>39</v>
      </c>
      <c r="C12" s="372"/>
      <c r="D12" s="372"/>
      <c r="E12" s="312"/>
      <c r="J12" s="372" t="s">
        <v>801</v>
      </c>
      <c r="K12" s="372"/>
      <c r="L12" s="372"/>
    </row>
  </sheetData>
  <mergeCells count="12">
    <mergeCell ref="H4:M4"/>
    <mergeCell ref="A1:E1"/>
    <mergeCell ref="H1:M1"/>
    <mergeCell ref="A2:E2"/>
    <mergeCell ref="H2:M2"/>
    <mergeCell ref="A3:E3"/>
    <mergeCell ref="A5:M5"/>
    <mergeCell ref="A6:M6"/>
    <mergeCell ref="A7:M7"/>
    <mergeCell ref="D9:E9"/>
    <mergeCell ref="B12:D12"/>
    <mergeCell ref="J12:L1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1"/>
  <sheetViews>
    <sheetView topLeftCell="A18" workbookViewId="0">
      <selection activeCell="A10" sqref="A10:A29"/>
    </sheetView>
  </sheetViews>
  <sheetFormatPr defaultRowHeight="15" x14ac:dyDescent="0.25"/>
  <cols>
    <col min="1" max="1" width="5.140625" style="301" customWidth="1"/>
    <col min="2" max="2" width="12.140625" style="301" customWidth="1"/>
    <col min="3" max="3" width="13.28515625" style="301" customWidth="1"/>
    <col min="4" max="4" width="22.85546875" style="313" bestFit="1" customWidth="1"/>
    <col min="5" max="5" width="9.7109375" style="313" customWidth="1"/>
    <col min="6" max="6" width="8.42578125" style="301" customWidth="1"/>
    <col min="7" max="7" width="10" style="301" customWidth="1"/>
    <col min="8" max="8" width="7.5703125" style="301" customWidth="1"/>
    <col min="9" max="9" width="10" style="301" customWidth="1"/>
    <col min="10" max="10" width="9.140625" style="301" customWidth="1"/>
    <col min="11" max="11" width="10" style="301" customWidth="1"/>
    <col min="12" max="12" width="9.28515625" style="301" customWidth="1"/>
    <col min="13" max="13" width="11.140625" style="301" customWidth="1"/>
    <col min="14" max="253" width="9.140625" style="301"/>
    <col min="254" max="254" width="5.140625" style="301" customWidth="1"/>
    <col min="255" max="255" width="12.140625" style="301" customWidth="1"/>
    <col min="256" max="256" width="13.28515625" style="301" customWidth="1"/>
    <col min="257" max="257" width="22.85546875" style="301" bestFit="1" customWidth="1"/>
    <col min="258" max="258" width="9.7109375" style="301" customWidth="1"/>
    <col min="259" max="259" width="8.42578125" style="301" customWidth="1"/>
    <col min="260" max="260" width="10" style="301" customWidth="1"/>
    <col min="261" max="261" width="7.5703125" style="301" customWidth="1"/>
    <col min="262" max="262" width="10" style="301" customWidth="1"/>
    <col min="263" max="263" width="9.140625" style="301" customWidth="1"/>
    <col min="264" max="264" width="10" style="301" customWidth="1"/>
    <col min="265" max="265" width="9.28515625" style="301" customWidth="1"/>
    <col min="266" max="266" width="11.140625" style="301" customWidth="1"/>
    <col min="267" max="509" width="9.140625" style="301"/>
    <col min="510" max="510" width="5.140625" style="301" customWidth="1"/>
    <col min="511" max="511" width="12.140625" style="301" customWidth="1"/>
    <col min="512" max="512" width="13.28515625" style="301" customWidth="1"/>
    <col min="513" max="513" width="22.85546875" style="301" bestFit="1" customWidth="1"/>
    <col min="514" max="514" width="9.7109375" style="301" customWidth="1"/>
    <col min="515" max="515" width="8.42578125" style="301" customWidth="1"/>
    <col min="516" max="516" width="10" style="301" customWidth="1"/>
    <col min="517" max="517" width="7.5703125" style="301" customWidth="1"/>
    <col min="518" max="518" width="10" style="301" customWidth="1"/>
    <col min="519" max="519" width="9.140625" style="301" customWidth="1"/>
    <col min="520" max="520" width="10" style="301" customWidth="1"/>
    <col min="521" max="521" width="9.28515625" style="301" customWidth="1"/>
    <col min="522" max="522" width="11.140625" style="301" customWidth="1"/>
    <col min="523" max="765" width="9.140625" style="301"/>
    <col min="766" max="766" width="5.140625" style="301" customWidth="1"/>
    <col min="767" max="767" width="12.140625" style="301" customWidth="1"/>
    <col min="768" max="768" width="13.28515625" style="301" customWidth="1"/>
    <col min="769" max="769" width="22.85546875" style="301" bestFit="1" customWidth="1"/>
    <col min="770" max="770" width="9.7109375" style="301" customWidth="1"/>
    <col min="771" max="771" width="8.42578125" style="301" customWidth="1"/>
    <col min="772" max="772" width="10" style="301" customWidth="1"/>
    <col min="773" max="773" width="7.5703125" style="301" customWidth="1"/>
    <col min="774" max="774" width="10" style="301" customWidth="1"/>
    <col min="775" max="775" width="9.140625" style="301" customWidth="1"/>
    <col min="776" max="776" width="10" style="301" customWidth="1"/>
    <col min="777" max="777" width="9.28515625" style="301" customWidth="1"/>
    <col min="778" max="778" width="11.140625" style="301" customWidth="1"/>
    <col min="779" max="1021" width="9.140625" style="301"/>
    <col min="1022" max="1022" width="5.140625" style="301" customWidth="1"/>
    <col min="1023" max="1023" width="12.140625" style="301" customWidth="1"/>
    <col min="1024" max="1024" width="13.28515625" style="301" customWidth="1"/>
    <col min="1025" max="1025" width="22.85546875" style="301" bestFit="1" customWidth="1"/>
    <col min="1026" max="1026" width="9.7109375" style="301" customWidth="1"/>
    <col min="1027" max="1027" width="8.42578125" style="301" customWidth="1"/>
    <col min="1028" max="1028" width="10" style="301" customWidth="1"/>
    <col min="1029" max="1029" width="7.5703125" style="301" customWidth="1"/>
    <col min="1030" max="1030" width="10" style="301" customWidth="1"/>
    <col min="1031" max="1031" width="9.140625" style="301" customWidth="1"/>
    <col min="1032" max="1032" width="10" style="301" customWidth="1"/>
    <col min="1033" max="1033" width="9.28515625" style="301" customWidth="1"/>
    <col min="1034" max="1034" width="11.140625" style="301" customWidth="1"/>
    <col min="1035" max="1277" width="9.140625" style="301"/>
    <col min="1278" max="1278" width="5.140625" style="301" customWidth="1"/>
    <col min="1279" max="1279" width="12.140625" style="301" customWidth="1"/>
    <col min="1280" max="1280" width="13.28515625" style="301" customWidth="1"/>
    <col min="1281" max="1281" width="22.85546875" style="301" bestFit="1" customWidth="1"/>
    <col min="1282" max="1282" width="9.7109375" style="301" customWidth="1"/>
    <col min="1283" max="1283" width="8.42578125" style="301" customWidth="1"/>
    <col min="1284" max="1284" width="10" style="301" customWidth="1"/>
    <col min="1285" max="1285" width="7.5703125" style="301" customWidth="1"/>
    <col min="1286" max="1286" width="10" style="301" customWidth="1"/>
    <col min="1287" max="1287" width="9.140625" style="301" customWidth="1"/>
    <col min="1288" max="1288" width="10" style="301" customWidth="1"/>
    <col min="1289" max="1289" width="9.28515625" style="301" customWidth="1"/>
    <col min="1290" max="1290" width="11.140625" style="301" customWidth="1"/>
    <col min="1291" max="1533" width="9.140625" style="301"/>
    <col min="1534" max="1534" width="5.140625" style="301" customWidth="1"/>
    <col min="1535" max="1535" width="12.140625" style="301" customWidth="1"/>
    <col min="1536" max="1536" width="13.28515625" style="301" customWidth="1"/>
    <col min="1537" max="1537" width="22.85546875" style="301" bestFit="1" customWidth="1"/>
    <col min="1538" max="1538" width="9.7109375" style="301" customWidth="1"/>
    <col min="1539" max="1539" width="8.42578125" style="301" customWidth="1"/>
    <col min="1540" max="1540" width="10" style="301" customWidth="1"/>
    <col min="1541" max="1541" width="7.5703125" style="301" customWidth="1"/>
    <col min="1542" max="1542" width="10" style="301" customWidth="1"/>
    <col min="1543" max="1543" width="9.140625" style="301" customWidth="1"/>
    <col min="1544" max="1544" width="10" style="301" customWidth="1"/>
    <col min="1545" max="1545" width="9.28515625" style="301" customWidth="1"/>
    <col min="1546" max="1546" width="11.140625" style="301" customWidth="1"/>
    <col min="1547" max="1789" width="9.140625" style="301"/>
    <col min="1790" max="1790" width="5.140625" style="301" customWidth="1"/>
    <col min="1791" max="1791" width="12.140625" style="301" customWidth="1"/>
    <col min="1792" max="1792" width="13.28515625" style="301" customWidth="1"/>
    <col min="1793" max="1793" width="22.85546875" style="301" bestFit="1" customWidth="1"/>
    <col min="1794" max="1794" width="9.7109375" style="301" customWidth="1"/>
    <col min="1795" max="1795" width="8.42578125" style="301" customWidth="1"/>
    <col min="1796" max="1796" width="10" style="301" customWidth="1"/>
    <col min="1797" max="1797" width="7.5703125" style="301" customWidth="1"/>
    <col min="1798" max="1798" width="10" style="301" customWidth="1"/>
    <col min="1799" max="1799" width="9.140625" style="301" customWidth="1"/>
    <col min="1800" max="1800" width="10" style="301" customWidth="1"/>
    <col min="1801" max="1801" width="9.28515625" style="301" customWidth="1"/>
    <col min="1802" max="1802" width="11.140625" style="301" customWidth="1"/>
    <col min="1803" max="2045" width="9.140625" style="301"/>
    <col min="2046" max="2046" width="5.140625" style="301" customWidth="1"/>
    <col min="2047" max="2047" width="12.140625" style="301" customWidth="1"/>
    <col min="2048" max="2048" width="13.28515625" style="301" customWidth="1"/>
    <col min="2049" max="2049" width="22.85546875" style="301" bestFit="1" customWidth="1"/>
    <col min="2050" max="2050" width="9.7109375" style="301" customWidth="1"/>
    <col min="2051" max="2051" width="8.42578125" style="301" customWidth="1"/>
    <col min="2052" max="2052" width="10" style="301" customWidth="1"/>
    <col min="2053" max="2053" width="7.5703125" style="301" customWidth="1"/>
    <col min="2054" max="2054" width="10" style="301" customWidth="1"/>
    <col min="2055" max="2055" width="9.140625" style="301" customWidth="1"/>
    <col min="2056" max="2056" width="10" style="301" customWidth="1"/>
    <col min="2057" max="2057" width="9.28515625" style="301" customWidth="1"/>
    <col min="2058" max="2058" width="11.140625" style="301" customWidth="1"/>
    <col min="2059" max="2301" width="9.140625" style="301"/>
    <col min="2302" max="2302" width="5.140625" style="301" customWidth="1"/>
    <col min="2303" max="2303" width="12.140625" style="301" customWidth="1"/>
    <col min="2304" max="2304" width="13.28515625" style="301" customWidth="1"/>
    <col min="2305" max="2305" width="22.85546875" style="301" bestFit="1" customWidth="1"/>
    <col min="2306" max="2306" width="9.7109375" style="301" customWidth="1"/>
    <col min="2307" max="2307" width="8.42578125" style="301" customWidth="1"/>
    <col min="2308" max="2308" width="10" style="301" customWidth="1"/>
    <col min="2309" max="2309" width="7.5703125" style="301" customWidth="1"/>
    <col min="2310" max="2310" width="10" style="301" customWidth="1"/>
    <col min="2311" max="2311" width="9.140625" style="301" customWidth="1"/>
    <col min="2312" max="2312" width="10" style="301" customWidth="1"/>
    <col min="2313" max="2313" width="9.28515625" style="301" customWidth="1"/>
    <col min="2314" max="2314" width="11.140625" style="301" customWidth="1"/>
    <col min="2315" max="2557" width="9.140625" style="301"/>
    <col min="2558" max="2558" width="5.140625" style="301" customWidth="1"/>
    <col min="2559" max="2559" width="12.140625" style="301" customWidth="1"/>
    <col min="2560" max="2560" width="13.28515625" style="301" customWidth="1"/>
    <col min="2561" max="2561" width="22.85546875" style="301" bestFit="1" customWidth="1"/>
    <col min="2562" max="2562" width="9.7109375" style="301" customWidth="1"/>
    <col min="2563" max="2563" width="8.42578125" style="301" customWidth="1"/>
    <col min="2564" max="2564" width="10" style="301" customWidth="1"/>
    <col min="2565" max="2565" width="7.5703125" style="301" customWidth="1"/>
    <col min="2566" max="2566" width="10" style="301" customWidth="1"/>
    <col min="2567" max="2567" width="9.140625" style="301" customWidth="1"/>
    <col min="2568" max="2568" width="10" style="301" customWidth="1"/>
    <col min="2569" max="2569" width="9.28515625" style="301" customWidth="1"/>
    <col min="2570" max="2570" width="11.140625" style="301" customWidth="1"/>
    <col min="2571" max="2813" width="9.140625" style="301"/>
    <col min="2814" max="2814" width="5.140625" style="301" customWidth="1"/>
    <col min="2815" max="2815" width="12.140625" style="301" customWidth="1"/>
    <col min="2816" max="2816" width="13.28515625" style="301" customWidth="1"/>
    <col min="2817" max="2817" width="22.85546875" style="301" bestFit="1" customWidth="1"/>
    <col min="2818" max="2818" width="9.7109375" style="301" customWidth="1"/>
    <col min="2819" max="2819" width="8.42578125" style="301" customWidth="1"/>
    <col min="2820" max="2820" width="10" style="301" customWidth="1"/>
    <col min="2821" max="2821" width="7.5703125" style="301" customWidth="1"/>
    <col min="2822" max="2822" width="10" style="301" customWidth="1"/>
    <col min="2823" max="2823" width="9.140625" style="301" customWidth="1"/>
    <col min="2824" max="2824" width="10" style="301" customWidth="1"/>
    <col min="2825" max="2825" width="9.28515625" style="301" customWidth="1"/>
    <col min="2826" max="2826" width="11.140625" style="301" customWidth="1"/>
    <col min="2827" max="3069" width="9.140625" style="301"/>
    <col min="3070" max="3070" width="5.140625" style="301" customWidth="1"/>
    <col min="3071" max="3071" width="12.140625" style="301" customWidth="1"/>
    <col min="3072" max="3072" width="13.28515625" style="301" customWidth="1"/>
    <col min="3073" max="3073" width="22.85546875" style="301" bestFit="1" customWidth="1"/>
    <col min="3074" max="3074" width="9.7109375" style="301" customWidth="1"/>
    <col min="3075" max="3075" width="8.42578125" style="301" customWidth="1"/>
    <col min="3076" max="3076" width="10" style="301" customWidth="1"/>
    <col min="3077" max="3077" width="7.5703125" style="301" customWidth="1"/>
    <col min="3078" max="3078" width="10" style="301" customWidth="1"/>
    <col min="3079" max="3079" width="9.140625" style="301" customWidth="1"/>
    <col min="3080" max="3080" width="10" style="301" customWidth="1"/>
    <col min="3081" max="3081" width="9.28515625" style="301" customWidth="1"/>
    <col min="3082" max="3082" width="11.140625" style="301" customWidth="1"/>
    <col min="3083" max="3325" width="9.140625" style="301"/>
    <col min="3326" max="3326" width="5.140625" style="301" customWidth="1"/>
    <col min="3327" max="3327" width="12.140625" style="301" customWidth="1"/>
    <col min="3328" max="3328" width="13.28515625" style="301" customWidth="1"/>
    <col min="3329" max="3329" width="22.85546875" style="301" bestFit="1" customWidth="1"/>
    <col min="3330" max="3330" width="9.7109375" style="301" customWidth="1"/>
    <col min="3331" max="3331" width="8.42578125" style="301" customWidth="1"/>
    <col min="3332" max="3332" width="10" style="301" customWidth="1"/>
    <col min="3333" max="3333" width="7.5703125" style="301" customWidth="1"/>
    <col min="3334" max="3334" width="10" style="301" customWidth="1"/>
    <col min="3335" max="3335" width="9.140625" style="301" customWidth="1"/>
    <col min="3336" max="3336" width="10" style="301" customWidth="1"/>
    <col min="3337" max="3337" width="9.28515625" style="301" customWidth="1"/>
    <col min="3338" max="3338" width="11.140625" style="301" customWidth="1"/>
    <col min="3339" max="3581" width="9.140625" style="301"/>
    <col min="3582" max="3582" width="5.140625" style="301" customWidth="1"/>
    <col min="3583" max="3583" width="12.140625" style="301" customWidth="1"/>
    <col min="3584" max="3584" width="13.28515625" style="301" customWidth="1"/>
    <col min="3585" max="3585" width="22.85546875" style="301" bestFit="1" customWidth="1"/>
    <col min="3586" max="3586" width="9.7109375" style="301" customWidth="1"/>
    <col min="3587" max="3587" width="8.42578125" style="301" customWidth="1"/>
    <col min="3588" max="3588" width="10" style="301" customWidth="1"/>
    <col min="3589" max="3589" width="7.5703125" style="301" customWidth="1"/>
    <col min="3590" max="3590" width="10" style="301" customWidth="1"/>
    <col min="3591" max="3591" width="9.140625" style="301" customWidth="1"/>
    <col min="3592" max="3592" width="10" style="301" customWidth="1"/>
    <col min="3593" max="3593" width="9.28515625" style="301" customWidth="1"/>
    <col min="3594" max="3594" width="11.140625" style="301" customWidth="1"/>
    <col min="3595" max="3837" width="9.140625" style="301"/>
    <col min="3838" max="3838" width="5.140625" style="301" customWidth="1"/>
    <col min="3839" max="3839" width="12.140625" style="301" customWidth="1"/>
    <col min="3840" max="3840" width="13.28515625" style="301" customWidth="1"/>
    <col min="3841" max="3841" width="22.85546875" style="301" bestFit="1" customWidth="1"/>
    <col min="3842" max="3842" width="9.7109375" style="301" customWidth="1"/>
    <col min="3843" max="3843" width="8.42578125" style="301" customWidth="1"/>
    <col min="3844" max="3844" width="10" style="301" customWidth="1"/>
    <col min="3845" max="3845" width="7.5703125" style="301" customWidth="1"/>
    <col min="3846" max="3846" width="10" style="301" customWidth="1"/>
    <col min="3847" max="3847" width="9.140625" style="301" customWidth="1"/>
    <col min="3848" max="3848" width="10" style="301" customWidth="1"/>
    <col min="3849" max="3849" width="9.28515625" style="301" customWidth="1"/>
    <col min="3850" max="3850" width="11.140625" style="301" customWidth="1"/>
    <col min="3851" max="4093" width="9.140625" style="301"/>
    <col min="4094" max="4094" width="5.140625" style="301" customWidth="1"/>
    <col min="4095" max="4095" width="12.140625" style="301" customWidth="1"/>
    <col min="4096" max="4096" width="13.28515625" style="301" customWidth="1"/>
    <col min="4097" max="4097" width="22.85546875" style="301" bestFit="1" customWidth="1"/>
    <col min="4098" max="4098" width="9.7109375" style="301" customWidth="1"/>
    <col min="4099" max="4099" width="8.42578125" style="301" customWidth="1"/>
    <col min="4100" max="4100" width="10" style="301" customWidth="1"/>
    <col min="4101" max="4101" width="7.5703125" style="301" customWidth="1"/>
    <col min="4102" max="4102" width="10" style="301" customWidth="1"/>
    <col min="4103" max="4103" width="9.140625" style="301" customWidth="1"/>
    <col min="4104" max="4104" width="10" style="301" customWidth="1"/>
    <col min="4105" max="4105" width="9.28515625" style="301" customWidth="1"/>
    <col min="4106" max="4106" width="11.140625" style="301" customWidth="1"/>
    <col min="4107" max="4349" width="9.140625" style="301"/>
    <col min="4350" max="4350" width="5.140625" style="301" customWidth="1"/>
    <col min="4351" max="4351" width="12.140625" style="301" customWidth="1"/>
    <col min="4352" max="4352" width="13.28515625" style="301" customWidth="1"/>
    <col min="4353" max="4353" width="22.85546875" style="301" bestFit="1" customWidth="1"/>
    <col min="4354" max="4354" width="9.7109375" style="301" customWidth="1"/>
    <col min="4355" max="4355" width="8.42578125" style="301" customWidth="1"/>
    <col min="4356" max="4356" width="10" style="301" customWidth="1"/>
    <col min="4357" max="4357" width="7.5703125" style="301" customWidth="1"/>
    <col min="4358" max="4358" width="10" style="301" customWidth="1"/>
    <col min="4359" max="4359" width="9.140625" style="301" customWidth="1"/>
    <col min="4360" max="4360" width="10" style="301" customWidth="1"/>
    <col min="4361" max="4361" width="9.28515625" style="301" customWidth="1"/>
    <col min="4362" max="4362" width="11.140625" style="301" customWidth="1"/>
    <col min="4363" max="4605" width="9.140625" style="301"/>
    <col min="4606" max="4606" width="5.140625" style="301" customWidth="1"/>
    <col min="4607" max="4607" width="12.140625" style="301" customWidth="1"/>
    <col min="4608" max="4608" width="13.28515625" style="301" customWidth="1"/>
    <col min="4609" max="4609" width="22.85546875" style="301" bestFit="1" customWidth="1"/>
    <col min="4610" max="4610" width="9.7109375" style="301" customWidth="1"/>
    <col min="4611" max="4611" width="8.42578125" style="301" customWidth="1"/>
    <col min="4612" max="4612" width="10" style="301" customWidth="1"/>
    <col min="4613" max="4613" width="7.5703125" style="301" customWidth="1"/>
    <col min="4614" max="4614" width="10" style="301" customWidth="1"/>
    <col min="4615" max="4615" width="9.140625" style="301" customWidth="1"/>
    <col min="4616" max="4616" width="10" style="301" customWidth="1"/>
    <col min="4617" max="4617" width="9.28515625" style="301" customWidth="1"/>
    <col min="4618" max="4618" width="11.140625" style="301" customWidth="1"/>
    <col min="4619" max="4861" width="9.140625" style="301"/>
    <col min="4862" max="4862" width="5.140625" style="301" customWidth="1"/>
    <col min="4863" max="4863" width="12.140625" style="301" customWidth="1"/>
    <col min="4864" max="4864" width="13.28515625" style="301" customWidth="1"/>
    <col min="4865" max="4865" width="22.85546875" style="301" bestFit="1" customWidth="1"/>
    <col min="4866" max="4866" width="9.7109375" style="301" customWidth="1"/>
    <col min="4867" max="4867" width="8.42578125" style="301" customWidth="1"/>
    <col min="4868" max="4868" width="10" style="301" customWidth="1"/>
    <col min="4869" max="4869" width="7.5703125" style="301" customWidth="1"/>
    <col min="4870" max="4870" width="10" style="301" customWidth="1"/>
    <col min="4871" max="4871" width="9.140625" style="301" customWidth="1"/>
    <col min="4872" max="4872" width="10" style="301" customWidth="1"/>
    <col min="4873" max="4873" width="9.28515625" style="301" customWidth="1"/>
    <col min="4874" max="4874" width="11.140625" style="301" customWidth="1"/>
    <col min="4875" max="5117" width="9.140625" style="301"/>
    <col min="5118" max="5118" width="5.140625" style="301" customWidth="1"/>
    <col min="5119" max="5119" width="12.140625" style="301" customWidth="1"/>
    <col min="5120" max="5120" width="13.28515625" style="301" customWidth="1"/>
    <col min="5121" max="5121" width="22.85546875" style="301" bestFit="1" customWidth="1"/>
    <col min="5122" max="5122" width="9.7109375" style="301" customWidth="1"/>
    <col min="5123" max="5123" width="8.42578125" style="301" customWidth="1"/>
    <col min="5124" max="5124" width="10" style="301" customWidth="1"/>
    <col min="5125" max="5125" width="7.5703125" style="301" customWidth="1"/>
    <col min="5126" max="5126" width="10" style="301" customWidth="1"/>
    <col min="5127" max="5127" width="9.140625" style="301" customWidth="1"/>
    <col min="5128" max="5128" width="10" style="301" customWidth="1"/>
    <col min="5129" max="5129" width="9.28515625" style="301" customWidth="1"/>
    <col min="5130" max="5130" width="11.140625" style="301" customWidth="1"/>
    <col min="5131" max="5373" width="9.140625" style="301"/>
    <col min="5374" max="5374" width="5.140625" style="301" customWidth="1"/>
    <col min="5375" max="5375" width="12.140625" style="301" customWidth="1"/>
    <col min="5376" max="5376" width="13.28515625" style="301" customWidth="1"/>
    <col min="5377" max="5377" width="22.85546875" style="301" bestFit="1" customWidth="1"/>
    <col min="5378" max="5378" width="9.7109375" style="301" customWidth="1"/>
    <col min="5379" max="5379" width="8.42578125" style="301" customWidth="1"/>
    <col min="5380" max="5380" width="10" style="301" customWidth="1"/>
    <col min="5381" max="5381" width="7.5703125" style="301" customWidth="1"/>
    <col min="5382" max="5382" width="10" style="301" customWidth="1"/>
    <col min="5383" max="5383" width="9.140625" style="301" customWidth="1"/>
    <col min="5384" max="5384" width="10" style="301" customWidth="1"/>
    <col min="5385" max="5385" width="9.28515625" style="301" customWidth="1"/>
    <col min="5386" max="5386" width="11.140625" style="301" customWidth="1"/>
    <col min="5387" max="5629" width="9.140625" style="301"/>
    <col min="5630" max="5630" width="5.140625" style="301" customWidth="1"/>
    <col min="5631" max="5631" width="12.140625" style="301" customWidth="1"/>
    <col min="5632" max="5632" width="13.28515625" style="301" customWidth="1"/>
    <col min="5633" max="5633" width="22.85546875" style="301" bestFit="1" customWidth="1"/>
    <col min="5634" max="5634" width="9.7109375" style="301" customWidth="1"/>
    <col min="5635" max="5635" width="8.42578125" style="301" customWidth="1"/>
    <col min="5636" max="5636" width="10" style="301" customWidth="1"/>
    <col min="5637" max="5637" width="7.5703125" style="301" customWidth="1"/>
    <col min="5638" max="5638" width="10" style="301" customWidth="1"/>
    <col min="5639" max="5639" width="9.140625" style="301" customWidth="1"/>
    <col min="5640" max="5640" width="10" style="301" customWidth="1"/>
    <col min="5641" max="5641" width="9.28515625" style="301" customWidth="1"/>
    <col min="5642" max="5642" width="11.140625" style="301" customWidth="1"/>
    <col min="5643" max="5885" width="9.140625" style="301"/>
    <col min="5886" max="5886" width="5.140625" style="301" customWidth="1"/>
    <col min="5887" max="5887" width="12.140625" style="301" customWidth="1"/>
    <col min="5888" max="5888" width="13.28515625" style="301" customWidth="1"/>
    <col min="5889" max="5889" width="22.85546875" style="301" bestFit="1" customWidth="1"/>
    <col min="5890" max="5890" width="9.7109375" style="301" customWidth="1"/>
    <col min="5891" max="5891" width="8.42578125" style="301" customWidth="1"/>
    <col min="5892" max="5892" width="10" style="301" customWidth="1"/>
    <col min="5893" max="5893" width="7.5703125" style="301" customWidth="1"/>
    <col min="5894" max="5894" width="10" style="301" customWidth="1"/>
    <col min="5895" max="5895" width="9.140625" style="301" customWidth="1"/>
    <col min="5896" max="5896" width="10" style="301" customWidth="1"/>
    <col min="5897" max="5897" width="9.28515625" style="301" customWidth="1"/>
    <col min="5898" max="5898" width="11.140625" style="301" customWidth="1"/>
    <col min="5899" max="6141" width="9.140625" style="301"/>
    <col min="6142" max="6142" width="5.140625" style="301" customWidth="1"/>
    <col min="6143" max="6143" width="12.140625" style="301" customWidth="1"/>
    <col min="6144" max="6144" width="13.28515625" style="301" customWidth="1"/>
    <col min="6145" max="6145" width="22.85546875" style="301" bestFit="1" customWidth="1"/>
    <col min="6146" max="6146" width="9.7109375" style="301" customWidth="1"/>
    <col min="6147" max="6147" width="8.42578125" style="301" customWidth="1"/>
    <col min="6148" max="6148" width="10" style="301" customWidth="1"/>
    <col min="6149" max="6149" width="7.5703125" style="301" customWidth="1"/>
    <col min="6150" max="6150" width="10" style="301" customWidth="1"/>
    <col min="6151" max="6151" width="9.140625" style="301" customWidth="1"/>
    <col min="6152" max="6152" width="10" style="301" customWidth="1"/>
    <col min="6153" max="6153" width="9.28515625" style="301" customWidth="1"/>
    <col min="6154" max="6154" width="11.140625" style="301" customWidth="1"/>
    <col min="6155" max="6397" width="9.140625" style="301"/>
    <col min="6398" max="6398" width="5.140625" style="301" customWidth="1"/>
    <col min="6399" max="6399" width="12.140625" style="301" customWidth="1"/>
    <col min="6400" max="6400" width="13.28515625" style="301" customWidth="1"/>
    <col min="6401" max="6401" width="22.85546875" style="301" bestFit="1" customWidth="1"/>
    <col min="6402" max="6402" width="9.7109375" style="301" customWidth="1"/>
    <col min="6403" max="6403" width="8.42578125" style="301" customWidth="1"/>
    <col min="6404" max="6404" width="10" style="301" customWidth="1"/>
    <col min="6405" max="6405" width="7.5703125" style="301" customWidth="1"/>
    <col min="6406" max="6406" width="10" style="301" customWidth="1"/>
    <col min="6407" max="6407" width="9.140625" style="301" customWidth="1"/>
    <col min="6408" max="6408" width="10" style="301" customWidth="1"/>
    <col min="6409" max="6409" width="9.28515625" style="301" customWidth="1"/>
    <col min="6410" max="6410" width="11.140625" style="301" customWidth="1"/>
    <col min="6411" max="6653" width="9.140625" style="301"/>
    <col min="6654" max="6654" width="5.140625" style="301" customWidth="1"/>
    <col min="6655" max="6655" width="12.140625" style="301" customWidth="1"/>
    <col min="6656" max="6656" width="13.28515625" style="301" customWidth="1"/>
    <col min="6657" max="6657" width="22.85546875" style="301" bestFit="1" customWidth="1"/>
    <col min="6658" max="6658" width="9.7109375" style="301" customWidth="1"/>
    <col min="6659" max="6659" width="8.42578125" style="301" customWidth="1"/>
    <col min="6660" max="6660" width="10" style="301" customWidth="1"/>
    <col min="6661" max="6661" width="7.5703125" style="301" customWidth="1"/>
    <col min="6662" max="6662" width="10" style="301" customWidth="1"/>
    <col min="6663" max="6663" width="9.140625" style="301" customWidth="1"/>
    <col min="6664" max="6664" width="10" style="301" customWidth="1"/>
    <col min="6665" max="6665" width="9.28515625" style="301" customWidth="1"/>
    <col min="6666" max="6666" width="11.140625" style="301" customWidth="1"/>
    <col min="6667" max="6909" width="9.140625" style="301"/>
    <col min="6910" max="6910" width="5.140625" style="301" customWidth="1"/>
    <col min="6911" max="6911" width="12.140625" style="301" customWidth="1"/>
    <col min="6912" max="6912" width="13.28515625" style="301" customWidth="1"/>
    <col min="6913" max="6913" width="22.85546875" style="301" bestFit="1" customWidth="1"/>
    <col min="6914" max="6914" width="9.7109375" style="301" customWidth="1"/>
    <col min="6915" max="6915" width="8.42578125" style="301" customWidth="1"/>
    <col min="6916" max="6916" width="10" style="301" customWidth="1"/>
    <col min="6917" max="6917" width="7.5703125" style="301" customWidth="1"/>
    <col min="6918" max="6918" width="10" style="301" customWidth="1"/>
    <col min="6919" max="6919" width="9.140625" style="301" customWidth="1"/>
    <col min="6920" max="6920" width="10" style="301" customWidth="1"/>
    <col min="6921" max="6921" width="9.28515625" style="301" customWidth="1"/>
    <col min="6922" max="6922" width="11.140625" style="301" customWidth="1"/>
    <col min="6923" max="7165" width="9.140625" style="301"/>
    <col min="7166" max="7166" width="5.140625" style="301" customWidth="1"/>
    <col min="7167" max="7167" width="12.140625" style="301" customWidth="1"/>
    <col min="7168" max="7168" width="13.28515625" style="301" customWidth="1"/>
    <col min="7169" max="7169" width="22.85546875" style="301" bestFit="1" customWidth="1"/>
    <col min="7170" max="7170" width="9.7109375" style="301" customWidth="1"/>
    <col min="7171" max="7171" width="8.42578125" style="301" customWidth="1"/>
    <col min="7172" max="7172" width="10" style="301" customWidth="1"/>
    <col min="7173" max="7173" width="7.5703125" style="301" customWidth="1"/>
    <col min="7174" max="7174" width="10" style="301" customWidth="1"/>
    <col min="7175" max="7175" width="9.140625" style="301" customWidth="1"/>
    <col min="7176" max="7176" width="10" style="301" customWidth="1"/>
    <col min="7177" max="7177" width="9.28515625" style="301" customWidth="1"/>
    <col min="7178" max="7178" width="11.140625" style="301" customWidth="1"/>
    <col min="7179" max="7421" width="9.140625" style="301"/>
    <col min="7422" max="7422" width="5.140625" style="301" customWidth="1"/>
    <col min="7423" max="7423" width="12.140625" style="301" customWidth="1"/>
    <col min="7424" max="7424" width="13.28515625" style="301" customWidth="1"/>
    <col min="7425" max="7425" width="22.85546875" style="301" bestFit="1" customWidth="1"/>
    <col min="7426" max="7426" width="9.7109375" style="301" customWidth="1"/>
    <col min="7427" max="7427" width="8.42578125" style="301" customWidth="1"/>
    <col min="7428" max="7428" width="10" style="301" customWidth="1"/>
    <col min="7429" max="7429" width="7.5703125" style="301" customWidth="1"/>
    <col min="7430" max="7430" width="10" style="301" customWidth="1"/>
    <col min="7431" max="7431" width="9.140625" style="301" customWidth="1"/>
    <col min="7432" max="7432" width="10" style="301" customWidth="1"/>
    <col min="7433" max="7433" width="9.28515625" style="301" customWidth="1"/>
    <col min="7434" max="7434" width="11.140625" style="301" customWidth="1"/>
    <col min="7435" max="7677" width="9.140625" style="301"/>
    <col min="7678" max="7678" width="5.140625" style="301" customWidth="1"/>
    <col min="7679" max="7679" width="12.140625" style="301" customWidth="1"/>
    <col min="7680" max="7680" width="13.28515625" style="301" customWidth="1"/>
    <col min="7681" max="7681" width="22.85546875" style="301" bestFit="1" customWidth="1"/>
    <col min="7682" max="7682" width="9.7109375" style="301" customWidth="1"/>
    <col min="7683" max="7683" width="8.42578125" style="301" customWidth="1"/>
    <col min="7684" max="7684" width="10" style="301" customWidth="1"/>
    <col min="7685" max="7685" width="7.5703125" style="301" customWidth="1"/>
    <col min="7686" max="7686" width="10" style="301" customWidth="1"/>
    <col min="7687" max="7687" width="9.140625" style="301" customWidth="1"/>
    <col min="7688" max="7688" width="10" style="301" customWidth="1"/>
    <col min="7689" max="7689" width="9.28515625" style="301" customWidth="1"/>
    <col min="7690" max="7690" width="11.140625" style="301" customWidth="1"/>
    <col min="7691" max="7933" width="9.140625" style="301"/>
    <col min="7934" max="7934" width="5.140625" style="301" customWidth="1"/>
    <col min="7935" max="7935" width="12.140625" style="301" customWidth="1"/>
    <col min="7936" max="7936" width="13.28515625" style="301" customWidth="1"/>
    <col min="7937" max="7937" width="22.85546875" style="301" bestFit="1" customWidth="1"/>
    <col min="7938" max="7938" width="9.7109375" style="301" customWidth="1"/>
    <col min="7939" max="7939" width="8.42578125" style="301" customWidth="1"/>
    <col min="7940" max="7940" width="10" style="301" customWidth="1"/>
    <col min="7941" max="7941" width="7.5703125" style="301" customWidth="1"/>
    <col min="7942" max="7942" width="10" style="301" customWidth="1"/>
    <col min="7943" max="7943" width="9.140625" style="301" customWidth="1"/>
    <col min="7944" max="7944" width="10" style="301" customWidth="1"/>
    <col min="7945" max="7945" width="9.28515625" style="301" customWidth="1"/>
    <col min="7946" max="7946" width="11.140625" style="301" customWidth="1"/>
    <col min="7947" max="8189" width="9.140625" style="301"/>
    <col min="8190" max="8190" width="5.140625" style="301" customWidth="1"/>
    <col min="8191" max="8191" width="12.140625" style="301" customWidth="1"/>
    <col min="8192" max="8192" width="13.28515625" style="301" customWidth="1"/>
    <col min="8193" max="8193" width="22.85546875" style="301" bestFit="1" customWidth="1"/>
    <col min="8194" max="8194" width="9.7109375" style="301" customWidth="1"/>
    <col min="8195" max="8195" width="8.42578125" style="301" customWidth="1"/>
    <col min="8196" max="8196" width="10" style="301" customWidth="1"/>
    <col min="8197" max="8197" width="7.5703125" style="301" customWidth="1"/>
    <col min="8198" max="8198" width="10" style="301" customWidth="1"/>
    <col min="8199" max="8199" width="9.140625" style="301" customWidth="1"/>
    <col min="8200" max="8200" width="10" style="301" customWidth="1"/>
    <col min="8201" max="8201" width="9.28515625" style="301" customWidth="1"/>
    <col min="8202" max="8202" width="11.140625" style="301" customWidth="1"/>
    <col min="8203" max="8445" width="9.140625" style="301"/>
    <col min="8446" max="8446" width="5.140625" style="301" customWidth="1"/>
    <col min="8447" max="8447" width="12.140625" style="301" customWidth="1"/>
    <col min="8448" max="8448" width="13.28515625" style="301" customWidth="1"/>
    <col min="8449" max="8449" width="22.85546875" style="301" bestFit="1" customWidth="1"/>
    <col min="8450" max="8450" width="9.7109375" style="301" customWidth="1"/>
    <col min="8451" max="8451" width="8.42578125" style="301" customWidth="1"/>
    <col min="8452" max="8452" width="10" style="301" customWidth="1"/>
    <col min="8453" max="8453" width="7.5703125" style="301" customWidth="1"/>
    <col min="8454" max="8454" width="10" style="301" customWidth="1"/>
    <col min="8455" max="8455" width="9.140625" style="301" customWidth="1"/>
    <col min="8456" max="8456" width="10" style="301" customWidth="1"/>
    <col min="8457" max="8457" width="9.28515625" style="301" customWidth="1"/>
    <col min="8458" max="8458" width="11.140625" style="301" customWidth="1"/>
    <col min="8459" max="8701" width="9.140625" style="301"/>
    <col min="8702" max="8702" width="5.140625" style="301" customWidth="1"/>
    <col min="8703" max="8703" width="12.140625" style="301" customWidth="1"/>
    <col min="8704" max="8704" width="13.28515625" style="301" customWidth="1"/>
    <col min="8705" max="8705" width="22.85546875" style="301" bestFit="1" customWidth="1"/>
    <col min="8706" max="8706" width="9.7109375" style="301" customWidth="1"/>
    <col min="8707" max="8707" width="8.42578125" style="301" customWidth="1"/>
    <col min="8708" max="8708" width="10" style="301" customWidth="1"/>
    <col min="8709" max="8709" width="7.5703125" style="301" customWidth="1"/>
    <col min="8710" max="8710" width="10" style="301" customWidth="1"/>
    <col min="8711" max="8711" width="9.140625" style="301" customWidth="1"/>
    <col min="8712" max="8712" width="10" style="301" customWidth="1"/>
    <col min="8713" max="8713" width="9.28515625" style="301" customWidth="1"/>
    <col min="8714" max="8714" width="11.140625" style="301" customWidth="1"/>
    <col min="8715" max="8957" width="9.140625" style="301"/>
    <col min="8958" max="8958" width="5.140625" style="301" customWidth="1"/>
    <col min="8959" max="8959" width="12.140625" style="301" customWidth="1"/>
    <col min="8960" max="8960" width="13.28515625" style="301" customWidth="1"/>
    <col min="8961" max="8961" width="22.85546875" style="301" bestFit="1" customWidth="1"/>
    <col min="8962" max="8962" width="9.7109375" style="301" customWidth="1"/>
    <col min="8963" max="8963" width="8.42578125" style="301" customWidth="1"/>
    <col min="8964" max="8964" width="10" style="301" customWidth="1"/>
    <col min="8965" max="8965" width="7.5703125" style="301" customWidth="1"/>
    <col min="8966" max="8966" width="10" style="301" customWidth="1"/>
    <col min="8967" max="8967" width="9.140625" style="301" customWidth="1"/>
    <col min="8968" max="8968" width="10" style="301" customWidth="1"/>
    <col min="8969" max="8969" width="9.28515625" style="301" customWidth="1"/>
    <col min="8970" max="8970" width="11.140625" style="301" customWidth="1"/>
    <col min="8971" max="9213" width="9.140625" style="301"/>
    <col min="9214" max="9214" width="5.140625" style="301" customWidth="1"/>
    <col min="9215" max="9215" width="12.140625" style="301" customWidth="1"/>
    <col min="9216" max="9216" width="13.28515625" style="301" customWidth="1"/>
    <col min="9217" max="9217" width="22.85546875" style="301" bestFit="1" customWidth="1"/>
    <col min="9218" max="9218" width="9.7109375" style="301" customWidth="1"/>
    <col min="9219" max="9219" width="8.42578125" style="301" customWidth="1"/>
    <col min="9220" max="9220" width="10" style="301" customWidth="1"/>
    <col min="9221" max="9221" width="7.5703125" style="301" customWidth="1"/>
    <col min="9222" max="9222" width="10" style="301" customWidth="1"/>
    <col min="9223" max="9223" width="9.140625" style="301" customWidth="1"/>
    <col min="9224" max="9224" width="10" style="301" customWidth="1"/>
    <col min="9225" max="9225" width="9.28515625" style="301" customWidth="1"/>
    <col min="9226" max="9226" width="11.140625" style="301" customWidth="1"/>
    <col min="9227" max="9469" width="9.140625" style="301"/>
    <col min="9470" max="9470" width="5.140625" style="301" customWidth="1"/>
    <col min="9471" max="9471" width="12.140625" style="301" customWidth="1"/>
    <col min="9472" max="9472" width="13.28515625" style="301" customWidth="1"/>
    <col min="9473" max="9473" width="22.85546875" style="301" bestFit="1" customWidth="1"/>
    <col min="9474" max="9474" width="9.7109375" style="301" customWidth="1"/>
    <col min="9475" max="9475" width="8.42578125" style="301" customWidth="1"/>
    <col min="9476" max="9476" width="10" style="301" customWidth="1"/>
    <col min="9477" max="9477" width="7.5703125" style="301" customWidth="1"/>
    <col min="9478" max="9478" width="10" style="301" customWidth="1"/>
    <col min="9479" max="9479" width="9.140625" style="301" customWidth="1"/>
    <col min="9480" max="9480" width="10" style="301" customWidth="1"/>
    <col min="9481" max="9481" width="9.28515625" style="301" customWidth="1"/>
    <col min="9482" max="9482" width="11.140625" style="301" customWidth="1"/>
    <col min="9483" max="9725" width="9.140625" style="301"/>
    <col min="9726" max="9726" width="5.140625" style="301" customWidth="1"/>
    <col min="9727" max="9727" width="12.140625" style="301" customWidth="1"/>
    <col min="9728" max="9728" width="13.28515625" style="301" customWidth="1"/>
    <col min="9729" max="9729" width="22.85546875" style="301" bestFit="1" customWidth="1"/>
    <col min="9730" max="9730" width="9.7109375" style="301" customWidth="1"/>
    <col min="9731" max="9731" width="8.42578125" style="301" customWidth="1"/>
    <col min="9732" max="9732" width="10" style="301" customWidth="1"/>
    <col min="9733" max="9733" width="7.5703125" style="301" customWidth="1"/>
    <col min="9734" max="9734" width="10" style="301" customWidth="1"/>
    <col min="9735" max="9735" width="9.140625" style="301" customWidth="1"/>
    <col min="9736" max="9736" width="10" style="301" customWidth="1"/>
    <col min="9737" max="9737" width="9.28515625" style="301" customWidth="1"/>
    <col min="9738" max="9738" width="11.140625" style="301" customWidth="1"/>
    <col min="9739" max="9981" width="9.140625" style="301"/>
    <col min="9982" max="9982" width="5.140625" style="301" customWidth="1"/>
    <col min="9983" max="9983" width="12.140625" style="301" customWidth="1"/>
    <col min="9984" max="9984" width="13.28515625" style="301" customWidth="1"/>
    <col min="9985" max="9985" width="22.85546875" style="301" bestFit="1" customWidth="1"/>
    <col min="9986" max="9986" width="9.7109375" style="301" customWidth="1"/>
    <col min="9987" max="9987" width="8.42578125" style="301" customWidth="1"/>
    <col min="9988" max="9988" width="10" style="301" customWidth="1"/>
    <col min="9989" max="9989" width="7.5703125" style="301" customWidth="1"/>
    <col min="9990" max="9990" width="10" style="301" customWidth="1"/>
    <col min="9991" max="9991" width="9.140625" style="301" customWidth="1"/>
    <col min="9992" max="9992" width="10" style="301" customWidth="1"/>
    <col min="9993" max="9993" width="9.28515625" style="301" customWidth="1"/>
    <col min="9994" max="9994" width="11.140625" style="301" customWidth="1"/>
    <col min="9995" max="10237" width="9.140625" style="301"/>
    <col min="10238" max="10238" width="5.140625" style="301" customWidth="1"/>
    <col min="10239" max="10239" width="12.140625" style="301" customWidth="1"/>
    <col min="10240" max="10240" width="13.28515625" style="301" customWidth="1"/>
    <col min="10241" max="10241" width="22.85546875" style="301" bestFit="1" customWidth="1"/>
    <col min="10242" max="10242" width="9.7109375" style="301" customWidth="1"/>
    <col min="10243" max="10243" width="8.42578125" style="301" customWidth="1"/>
    <col min="10244" max="10244" width="10" style="301" customWidth="1"/>
    <col min="10245" max="10245" width="7.5703125" style="301" customWidth="1"/>
    <col min="10246" max="10246" width="10" style="301" customWidth="1"/>
    <col min="10247" max="10247" width="9.140625" style="301" customWidth="1"/>
    <col min="10248" max="10248" width="10" style="301" customWidth="1"/>
    <col min="10249" max="10249" width="9.28515625" style="301" customWidth="1"/>
    <col min="10250" max="10250" width="11.140625" style="301" customWidth="1"/>
    <col min="10251" max="10493" width="9.140625" style="301"/>
    <col min="10494" max="10494" width="5.140625" style="301" customWidth="1"/>
    <col min="10495" max="10495" width="12.140625" style="301" customWidth="1"/>
    <col min="10496" max="10496" width="13.28515625" style="301" customWidth="1"/>
    <col min="10497" max="10497" width="22.85546875" style="301" bestFit="1" customWidth="1"/>
    <col min="10498" max="10498" width="9.7109375" style="301" customWidth="1"/>
    <col min="10499" max="10499" width="8.42578125" style="301" customWidth="1"/>
    <col min="10500" max="10500" width="10" style="301" customWidth="1"/>
    <col min="10501" max="10501" width="7.5703125" style="301" customWidth="1"/>
    <col min="10502" max="10502" width="10" style="301" customWidth="1"/>
    <col min="10503" max="10503" width="9.140625" style="301" customWidth="1"/>
    <col min="10504" max="10504" width="10" style="301" customWidth="1"/>
    <col min="10505" max="10505" width="9.28515625" style="301" customWidth="1"/>
    <col min="10506" max="10506" width="11.140625" style="301" customWidth="1"/>
    <col min="10507" max="10749" width="9.140625" style="301"/>
    <col min="10750" max="10750" width="5.140625" style="301" customWidth="1"/>
    <col min="10751" max="10751" width="12.140625" style="301" customWidth="1"/>
    <col min="10752" max="10752" width="13.28515625" style="301" customWidth="1"/>
    <col min="10753" max="10753" width="22.85546875" style="301" bestFit="1" customWidth="1"/>
    <col min="10754" max="10754" width="9.7109375" style="301" customWidth="1"/>
    <col min="10755" max="10755" width="8.42578125" style="301" customWidth="1"/>
    <col min="10756" max="10756" width="10" style="301" customWidth="1"/>
    <col min="10757" max="10757" width="7.5703125" style="301" customWidth="1"/>
    <col min="10758" max="10758" width="10" style="301" customWidth="1"/>
    <col min="10759" max="10759" width="9.140625" style="301" customWidth="1"/>
    <col min="10760" max="10760" width="10" style="301" customWidth="1"/>
    <col min="10761" max="10761" width="9.28515625" style="301" customWidth="1"/>
    <col min="10762" max="10762" width="11.140625" style="301" customWidth="1"/>
    <col min="10763" max="11005" width="9.140625" style="301"/>
    <col min="11006" max="11006" width="5.140625" style="301" customWidth="1"/>
    <col min="11007" max="11007" width="12.140625" style="301" customWidth="1"/>
    <col min="11008" max="11008" width="13.28515625" style="301" customWidth="1"/>
    <col min="11009" max="11009" width="22.85546875" style="301" bestFit="1" customWidth="1"/>
    <col min="11010" max="11010" width="9.7109375" style="301" customWidth="1"/>
    <col min="11011" max="11011" width="8.42578125" style="301" customWidth="1"/>
    <col min="11012" max="11012" width="10" style="301" customWidth="1"/>
    <col min="11013" max="11013" width="7.5703125" style="301" customWidth="1"/>
    <col min="11014" max="11014" width="10" style="301" customWidth="1"/>
    <col min="11015" max="11015" width="9.140625" style="301" customWidth="1"/>
    <col min="11016" max="11016" width="10" style="301" customWidth="1"/>
    <col min="11017" max="11017" width="9.28515625" style="301" customWidth="1"/>
    <col min="11018" max="11018" width="11.140625" style="301" customWidth="1"/>
    <col min="11019" max="11261" width="9.140625" style="301"/>
    <col min="11262" max="11262" width="5.140625" style="301" customWidth="1"/>
    <col min="11263" max="11263" width="12.140625" style="301" customWidth="1"/>
    <col min="11264" max="11264" width="13.28515625" style="301" customWidth="1"/>
    <col min="11265" max="11265" width="22.85546875" style="301" bestFit="1" customWidth="1"/>
    <col min="11266" max="11266" width="9.7109375" style="301" customWidth="1"/>
    <col min="11267" max="11267" width="8.42578125" style="301" customWidth="1"/>
    <col min="11268" max="11268" width="10" style="301" customWidth="1"/>
    <col min="11269" max="11269" width="7.5703125" style="301" customWidth="1"/>
    <col min="11270" max="11270" width="10" style="301" customWidth="1"/>
    <col min="11271" max="11271" width="9.140625" style="301" customWidth="1"/>
    <col min="11272" max="11272" width="10" style="301" customWidth="1"/>
    <col min="11273" max="11273" width="9.28515625" style="301" customWidth="1"/>
    <col min="11274" max="11274" width="11.140625" style="301" customWidth="1"/>
    <col min="11275" max="11517" width="9.140625" style="301"/>
    <col min="11518" max="11518" width="5.140625" style="301" customWidth="1"/>
    <col min="11519" max="11519" width="12.140625" style="301" customWidth="1"/>
    <col min="11520" max="11520" width="13.28515625" style="301" customWidth="1"/>
    <col min="11521" max="11521" width="22.85546875" style="301" bestFit="1" customWidth="1"/>
    <col min="11522" max="11522" width="9.7109375" style="301" customWidth="1"/>
    <col min="11523" max="11523" width="8.42578125" style="301" customWidth="1"/>
    <col min="11524" max="11524" width="10" style="301" customWidth="1"/>
    <col min="11525" max="11525" width="7.5703125" style="301" customWidth="1"/>
    <col min="11526" max="11526" width="10" style="301" customWidth="1"/>
    <col min="11527" max="11527" width="9.140625" style="301" customWidth="1"/>
    <col min="11528" max="11528" width="10" style="301" customWidth="1"/>
    <col min="11529" max="11529" width="9.28515625" style="301" customWidth="1"/>
    <col min="11530" max="11530" width="11.140625" style="301" customWidth="1"/>
    <col min="11531" max="11773" width="9.140625" style="301"/>
    <col min="11774" max="11774" width="5.140625" style="301" customWidth="1"/>
    <col min="11775" max="11775" width="12.140625" style="301" customWidth="1"/>
    <col min="11776" max="11776" width="13.28515625" style="301" customWidth="1"/>
    <col min="11777" max="11777" width="22.85546875" style="301" bestFit="1" customWidth="1"/>
    <col min="11778" max="11778" width="9.7109375" style="301" customWidth="1"/>
    <col min="11779" max="11779" width="8.42578125" style="301" customWidth="1"/>
    <col min="11780" max="11780" width="10" style="301" customWidth="1"/>
    <col min="11781" max="11781" width="7.5703125" style="301" customWidth="1"/>
    <col min="11782" max="11782" width="10" style="301" customWidth="1"/>
    <col min="11783" max="11783" width="9.140625" style="301" customWidth="1"/>
    <col min="11784" max="11784" width="10" style="301" customWidth="1"/>
    <col min="11785" max="11785" width="9.28515625" style="301" customWidth="1"/>
    <col min="11786" max="11786" width="11.140625" style="301" customWidth="1"/>
    <col min="11787" max="12029" width="9.140625" style="301"/>
    <col min="12030" max="12030" width="5.140625" style="301" customWidth="1"/>
    <col min="12031" max="12031" width="12.140625" style="301" customWidth="1"/>
    <col min="12032" max="12032" width="13.28515625" style="301" customWidth="1"/>
    <col min="12033" max="12033" width="22.85546875" style="301" bestFit="1" customWidth="1"/>
    <col min="12034" max="12034" width="9.7109375" style="301" customWidth="1"/>
    <col min="12035" max="12035" width="8.42578125" style="301" customWidth="1"/>
    <col min="12036" max="12036" width="10" style="301" customWidth="1"/>
    <col min="12037" max="12037" width="7.5703125" style="301" customWidth="1"/>
    <col min="12038" max="12038" width="10" style="301" customWidth="1"/>
    <col min="12039" max="12039" width="9.140625" style="301" customWidth="1"/>
    <col min="12040" max="12040" width="10" style="301" customWidth="1"/>
    <col min="12041" max="12041" width="9.28515625" style="301" customWidth="1"/>
    <col min="12042" max="12042" width="11.140625" style="301" customWidth="1"/>
    <col min="12043" max="12285" width="9.140625" style="301"/>
    <col min="12286" max="12286" width="5.140625" style="301" customWidth="1"/>
    <col min="12287" max="12287" width="12.140625" style="301" customWidth="1"/>
    <col min="12288" max="12288" width="13.28515625" style="301" customWidth="1"/>
    <col min="12289" max="12289" width="22.85546875" style="301" bestFit="1" customWidth="1"/>
    <col min="12290" max="12290" width="9.7109375" style="301" customWidth="1"/>
    <col min="12291" max="12291" width="8.42578125" style="301" customWidth="1"/>
    <col min="12292" max="12292" width="10" style="301" customWidth="1"/>
    <col min="12293" max="12293" width="7.5703125" style="301" customWidth="1"/>
    <col min="12294" max="12294" width="10" style="301" customWidth="1"/>
    <col min="12295" max="12295" width="9.140625" style="301" customWidth="1"/>
    <col min="12296" max="12296" width="10" style="301" customWidth="1"/>
    <col min="12297" max="12297" width="9.28515625" style="301" customWidth="1"/>
    <col min="12298" max="12298" width="11.140625" style="301" customWidth="1"/>
    <col min="12299" max="12541" width="9.140625" style="301"/>
    <col min="12542" max="12542" width="5.140625" style="301" customWidth="1"/>
    <col min="12543" max="12543" width="12.140625" style="301" customWidth="1"/>
    <col min="12544" max="12544" width="13.28515625" style="301" customWidth="1"/>
    <col min="12545" max="12545" width="22.85546875" style="301" bestFit="1" customWidth="1"/>
    <col min="12546" max="12546" width="9.7109375" style="301" customWidth="1"/>
    <col min="12547" max="12547" width="8.42578125" style="301" customWidth="1"/>
    <col min="12548" max="12548" width="10" style="301" customWidth="1"/>
    <col min="12549" max="12549" width="7.5703125" style="301" customWidth="1"/>
    <col min="12550" max="12550" width="10" style="301" customWidth="1"/>
    <col min="12551" max="12551" width="9.140625" style="301" customWidth="1"/>
    <col min="12552" max="12552" width="10" style="301" customWidth="1"/>
    <col min="12553" max="12553" width="9.28515625" style="301" customWidth="1"/>
    <col min="12554" max="12554" width="11.140625" style="301" customWidth="1"/>
    <col min="12555" max="12797" width="9.140625" style="301"/>
    <col min="12798" max="12798" width="5.140625" style="301" customWidth="1"/>
    <col min="12799" max="12799" width="12.140625" style="301" customWidth="1"/>
    <col min="12800" max="12800" width="13.28515625" style="301" customWidth="1"/>
    <col min="12801" max="12801" width="22.85546875" style="301" bestFit="1" customWidth="1"/>
    <col min="12802" max="12802" width="9.7109375" style="301" customWidth="1"/>
    <col min="12803" max="12803" width="8.42578125" style="301" customWidth="1"/>
    <col min="12804" max="12804" width="10" style="301" customWidth="1"/>
    <col min="12805" max="12805" width="7.5703125" style="301" customWidth="1"/>
    <col min="12806" max="12806" width="10" style="301" customWidth="1"/>
    <col min="12807" max="12807" width="9.140625" style="301" customWidth="1"/>
    <col min="12808" max="12808" width="10" style="301" customWidth="1"/>
    <col min="12809" max="12809" width="9.28515625" style="301" customWidth="1"/>
    <col min="12810" max="12810" width="11.140625" style="301" customWidth="1"/>
    <col min="12811" max="13053" width="9.140625" style="301"/>
    <col min="13054" max="13054" width="5.140625" style="301" customWidth="1"/>
    <col min="13055" max="13055" width="12.140625" style="301" customWidth="1"/>
    <col min="13056" max="13056" width="13.28515625" style="301" customWidth="1"/>
    <col min="13057" max="13057" width="22.85546875" style="301" bestFit="1" customWidth="1"/>
    <col min="13058" max="13058" width="9.7109375" style="301" customWidth="1"/>
    <col min="13059" max="13059" width="8.42578125" style="301" customWidth="1"/>
    <col min="13060" max="13060" width="10" style="301" customWidth="1"/>
    <col min="13061" max="13061" width="7.5703125" style="301" customWidth="1"/>
    <col min="13062" max="13062" width="10" style="301" customWidth="1"/>
    <col min="13063" max="13063" width="9.140625" style="301" customWidth="1"/>
    <col min="13064" max="13064" width="10" style="301" customWidth="1"/>
    <col min="13065" max="13065" width="9.28515625" style="301" customWidth="1"/>
    <col min="13066" max="13066" width="11.140625" style="301" customWidth="1"/>
    <col min="13067" max="13309" width="9.140625" style="301"/>
    <col min="13310" max="13310" width="5.140625" style="301" customWidth="1"/>
    <col min="13311" max="13311" width="12.140625" style="301" customWidth="1"/>
    <col min="13312" max="13312" width="13.28515625" style="301" customWidth="1"/>
    <col min="13313" max="13313" width="22.85546875" style="301" bestFit="1" customWidth="1"/>
    <col min="13314" max="13314" width="9.7109375" style="301" customWidth="1"/>
    <col min="13315" max="13315" width="8.42578125" style="301" customWidth="1"/>
    <col min="13316" max="13316" width="10" style="301" customWidth="1"/>
    <col min="13317" max="13317" width="7.5703125" style="301" customWidth="1"/>
    <col min="13318" max="13318" width="10" style="301" customWidth="1"/>
    <col min="13319" max="13319" width="9.140625" style="301" customWidth="1"/>
    <col min="13320" max="13320" width="10" style="301" customWidth="1"/>
    <col min="13321" max="13321" width="9.28515625" style="301" customWidth="1"/>
    <col min="13322" max="13322" width="11.140625" style="301" customWidth="1"/>
    <col min="13323" max="13565" width="9.140625" style="301"/>
    <col min="13566" max="13566" width="5.140625" style="301" customWidth="1"/>
    <col min="13567" max="13567" width="12.140625" style="301" customWidth="1"/>
    <col min="13568" max="13568" width="13.28515625" style="301" customWidth="1"/>
    <col min="13569" max="13569" width="22.85546875" style="301" bestFit="1" customWidth="1"/>
    <col min="13570" max="13570" width="9.7109375" style="301" customWidth="1"/>
    <col min="13571" max="13571" width="8.42578125" style="301" customWidth="1"/>
    <col min="13572" max="13572" width="10" style="301" customWidth="1"/>
    <col min="13573" max="13573" width="7.5703125" style="301" customWidth="1"/>
    <col min="13574" max="13574" width="10" style="301" customWidth="1"/>
    <col min="13575" max="13575" width="9.140625" style="301" customWidth="1"/>
    <col min="13576" max="13576" width="10" style="301" customWidth="1"/>
    <col min="13577" max="13577" width="9.28515625" style="301" customWidth="1"/>
    <col min="13578" max="13578" width="11.140625" style="301" customWidth="1"/>
    <col min="13579" max="13821" width="9.140625" style="301"/>
    <col min="13822" max="13822" width="5.140625" style="301" customWidth="1"/>
    <col min="13823" max="13823" width="12.140625" style="301" customWidth="1"/>
    <col min="13824" max="13824" width="13.28515625" style="301" customWidth="1"/>
    <col min="13825" max="13825" width="22.85546875" style="301" bestFit="1" customWidth="1"/>
    <col min="13826" max="13826" width="9.7109375" style="301" customWidth="1"/>
    <col min="13827" max="13827" width="8.42578125" style="301" customWidth="1"/>
    <col min="13828" max="13828" width="10" style="301" customWidth="1"/>
    <col min="13829" max="13829" width="7.5703125" style="301" customWidth="1"/>
    <col min="13830" max="13830" width="10" style="301" customWidth="1"/>
    <col min="13831" max="13831" width="9.140625" style="301" customWidth="1"/>
    <col min="13832" max="13832" width="10" style="301" customWidth="1"/>
    <col min="13833" max="13833" width="9.28515625" style="301" customWidth="1"/>
    <col min="13834" max="13834" width="11.140625" style="301" customWidth="1"/>
    <col min="13835" max="14077" width="9.140625" style="301"/>
    <col min="14078" max="14078" width="5.140625" style="301" customWidth="1"/>
    <col min="14079" max="14079" width="12.140625" style="301" customWidth="1"/>
    <col min="14080" max="14080" width="13.28515625" style="301" customWidth="1"/>
    <col min="14081" max="14081" width="22.85546875" style="301" bestFit="1" customWidth="1"/>
    <col min="14082" max="14082" width="9.7109375" style="301" customWidth="1"/>
    <col min="14083" max="14083" width="8.42578125" style="301" customWidth="1"/>
    <col min="14084" max="14084" width="10" style="301" customWidth="1"/>
    <col min="14085" max="14085" width="7.5703125" style="301" customWidth="1"/>
    <col min="14086" max="14086" width="10" style="301" customWidth="1"/>
    <col min="14087" max="14087" width="9.140625" style="301" customWidth="1"/>
    <col min="14088" max="14088" width="10" style="301" customWidth="1"/>
    <col min="14089" max="14089" width="9.28515625" style="301" customWidth="1"/>
    <col min="14090" max="14090" width="11.140625" style="301" customWidth="1"/>
    <col min="14091" max="14333" width="9.140625" style="301"/>
    <col min="14334" max="14334" width="5.140625" style="301" customWidth="1"/>
    <col min="14335" max="14335" width="12.140625" style="301" customWidth="1"/>
    <col min="14336" max="14336" width="13.28515625" style="301" customWidth="1"/>
    <col min="14337" max="14337" width="22.85546875" style="301" bestFit="1" customWidth="1"/>
    <col min="14338" max="14338" width="9.7109375" style="301" customWidth="1"/>
    <col min="14339" max="14339" width="8.42578125" style="301" customWidth="1"/>
    <col min="14340" max="14340" width="10" style="301" customWidth="1"/>
    <col min="14341" max="14341" width="7.5703125" style="301" customWidth="1"/>
    <col min="14342" max="14342" width="10" style="301" customWidth="1"/>
    <col min="14343" max="14343" width="9.140625" style="301" customWidth="1"/>
    <col min="14344" max="14344" width="10" style="301" customWidth="1"/>
    <col min="14345" max="14345" width="9.28515625" style="301" customWidth="1"/>
    <col min="14346" max="14346" width="11.140625" style="301" customWidth="1"/>
    <col min="14347" max="14589" width="9.140625" style="301"/>
    <col min="14590" max="14590" width="5.140625" style="301" customWidth="1"/>
    <col min="14591" max="14591" width="12.140625" style="301" customWidth="1"/>
    <col min="14592" max="14592" width="13.28515625" style="301" customWidth="1"/>
    <col min="14593" max="14593" width="22.85546875" style="301" bestFit="1" customWidth="1"/>
    <col min="14594" max="14594" width="9.7109375" style="301" customWidth="1"/>
    <col min="14595" max="14595" width="8.42578125" style="301" customWidth="1"/>
    <col min="14596" max="14596" width="10" style="301" customWidth="1"/>
    <col min="14597" max="14597" width="7.5703125" style="301" customWidth="1"/>
    <col min="14598" max="14598" width="10" style="301" customWidth="1"/>
    <col min="14599" max="14599" width="9.140625" style="301" customWidth="1"/>
    <col min="14600" max="14600" width="10" style="301" customWidth="1"/>
    <col min="14601" max="14601" width="9.28515625" style="301" customWidth="1"/>
    <col min="14602" max="14602" width="11.140625" style="301" customWidth="1"/>
    <col min="14603" max="14845" width="9.140625" style="301"/>
    <col min="14846" max="14846" width="5.140625" style="301" customWidth="1"/>
    <col min="14847" max="14847" width="12.140625" style="301" customWidth="1"/>
    <col min="14848" max="14848" width="13.28515625" style="301" customWidth="1"/>
    <col min="14849" max="14849" width="22.85546875" style="301" bestFit="1" customWidth="1"/>
    <col min="14850" max="14850" width="9.7109375" style="301" customWidth="1"/>
    <col min="14851" max="14851" width="8.42578125" style="301" customWidth="1"/>
    <col min="14852" max="14852" width="10" style="301" customWidth="1"/>
    <col min="14853" max="14853" width="7.5703125" style="301" customWidth="1"/>
    <col min="14854" max="14854" width="10" style="301" customWidth="1"/>
    <col min="14855" max="14855" width="9.140625" style="301" customWidth="1"/>
    <col min="14856" max="14856" width="10" style="301" customWidth="1"/>
    <col min="14857" max="14857" width="9.28515625" style="301" customWidth="1"/>
    <col min="14858" max="14858" width="11.140625" style="301" customWidth="1"/>
    <col min="14859" max="15101" width="9.140625" style="301"/>
    <col min="15102" max="15102" width="5.140625" style="301" customWidth="1"/>
    <col min="15103" max="15103" width="12.140625" style="301" customWidth="1"/>
    <col min="15104" max="15104" width="13.28515625" style="301" customWidth="1"/>
    <col min="15105" max="15105" width="22.85546875" style="301" bestFit="1" customWidth="1"/>
    <col min="15106" max="15106" width="9.7109375" style="301" customWidth="1"/>
    <col min="15107" max="15107" width="8.42578125" style="301" customWidth="1"/>
    <col min="15108" max="15108" width="10" style="301" customWidth="1"/>
    <col min="15109" max="15109" width="7.5703125" style="301" customWidth="1"/>
    <col min="15110" max="15110" width="10" style="301" customWidth="1"/>
    <col min="15111" max="15111" width="9.140625" style="301" customWidth="1"/>
    <col min="15112" max="15112" width="10" style="301" customWidth="1"/>
    <col min="15113" max="15113" width="9.28515625" style="301" customWidth="1"/>
    <col min="15114" max="15114" width="11.140625" style="301" customWidth="1"/>
    <col min="15115" max="15357" width="9.140625" style="301"/>
    <col min="15358" max="15358" width="5.140625" style="301" customWidth="1"/>
    <col min="15359" max="15359" width="12.140625" style="301" customWidth="1"/>
    <col min="15360" max="15360" width="13.28515625" style="301" customWidth="1"/>
    <col min="15361" max="15361" width="22.85546875" style="301" bestFit="1" customWidth="1"/>
    <col min="15362" max="15362" width="9.7109375" style="301" customWidth="1"/>
    <col min="15363" max="15363" width="8.42578125" style="301" customWidth="1"/>
    <col min="15364" max="15364" width="10" style="301" customWidth="1"/>
    <col min="15365" max="15365" width="7.5703125" style="301" customWidth="1"/>
    <col min="15366" max="15366" width="10" style="301" customWidth="1"/>
    <col min="15367" max="15367" width="9.140625" style="301" customWidth="1"/>
    <col min="15368" max="15368" width="10" style="301" customWidth="1"/>
    <col min="15369" max="15369" width="9.28515625" style="301" customWidth="1"/>
    <col min="15370" max="15370" width="11.140625" style="301" customWidth="1"/>
    <col min="15371" max="15613" width="9.140625" style="301"/>
    <col min="15614" max="15614" width="5.140625" style="301" customWidth="1"/>
    <col min="15615" max="15615" width="12.140625" style="301" customWidth="1"/>
    <col min="15616" max="15616" width="13.28515625" style="301" customWidth="1"/>
    <col min="15617" max="15617" width="22.85546875" style="301" bestFit="1" customWidth="1"/>
    <col min="15618" max="15618" width="9.7109375" style="301" customWidth="1"/>
    <col min="15619" max="15619" width="8.42578125" style="301" customWidth="1"/>
    <col min="15620" max="15620" width="10" style="301" customWidth="1"/>
    <col min="15621" max="15621" width="7.5703125" style="301" customWidth="1"/>
    <col min="15622" max="15622" width="10" style="301" customWidth="1"/>
    <col min="15623" max="15623" width="9.140625" style="301" customWidth="1"/>
    <col min="15624" max="15624" width="10" style="301" customWidth="1"/>
    <col min="15625" max="15625" width="9.28515625" style="301" customWidth="1"/>
    <col min="15626" max="15626" width="11.140625" style="301" customWidth="1"/>
    <col min="15627" max="15869" width="9.140625" style="301"/>
    <col min="15870" max="15870" width="5.140625" style="301" customWidth="1"/>
    <col min="15871" max="15871" width="12.140625" style="301" customWidth="1"/>
    <col min="15872" max="15872" width="13.28515625" style="301" customWidth="1"/>
    <col min="15873" max="15873" width="22.85546875" style="301" bestFit="1" customWidth="1"/>
    <col min="15874" max="15874" width="9.7109375" style="301" customWidth="1"/>
    <col min="15875" max="15875" width="8.42578125" style="301" customWidth="1"/>
    <col min="15876" max="15876" width="10" style="301" customWidth="1"/>
    <col min="15877" max="15877" width="7.5703125" style="301" customWidth="1"/>
    <col min="15878" max="15878" width="10" style="301" customWidth="1"/>
    <col min="15879" max="15879" width="9.140625" style="301" customWidth="1"/>
    <col min="15880" max="15880" width="10" style="301" customWidth="1"/>
    <col min="15881" max="15881" width="9.28515625" style="301" customWidth="1"/>
    <col min="15882" max="15882" width="11.140625" style="301" customWidth="1"/>
    <col min="15883" max="16125" width="9.140625" style="301"/>
    <col min="16126" max="16126" width="5.140625" style="301" customWidth="1"/>
    <col min="16127" max="16127" width="12.140625" style="301" customWidth="1"/>
    <col min="16128" max="16128" width="13.28515625" style="301" customWidth="1"/>
    <col min="16129" max="16129" width="22.85546875" style="301" bestFit="1" customWidth="1"/>
    <col min="16130" max="16130" width="9.7109375" style="301" customWidth="1"/>
    <col min="16131" max="16131" width="8.42578125" style="301" customWidth="1"/>
    <col min="16132" max="16132" width="10" style="301" customWidth="1"/>
    <col min="16133" max="16133" width="7.5703125" style="301" customWidth="1"/>
    <col min="16134" max="16134" width="10" style="301" customWidth="1"/>
    <col min="16135" max="16135" width="9.140625" style="301" customWidth="1"/>
    <col min="16136" max="16136" width="10" style="301" customWidth="1"/>
    <col min="16137" max="16137" width="9.28515625" style="301" customWidth="1"/>
    <col min="16138" max="16138" width="11.140625" style="301" customWidth="1"/>
    <col min="16139" max="16384" width="9.140625" style="301"/>
  </cols>
  <sheetData>
    <row r="1" spans="1:13" s="291" customFormat="1" ht="15.75" x14ac:dyDescent="0.25">
      <c r="A1" s="373" t="s">
        <v>788</v>
      </c>
      <c r="B1" s="373"/>
      <c r="C1" s="373"/>
      <c r="D1" s="373"/>
      <c r="E1" s="373"/>
      <c r="G1" s="292"/>
      <c r="H1" s="374" t="s">
        <v>18</v>
      </c>
      <c r="I1" s="374"/>
      <c r="J1" s="374"/>
      <c r="K1" s="374"/>
      <c r="L1" s="374"/>
      <c r="M1" s="374"/>
    </row>
    <row r="2" spans="1:13" s="293" customFormat="1" ht="16.5" x14ac:dyDescent="0.25">
      <c r="A2" s="375" t="s">
        <v>789</v>
      </c>
      <c r="B2" s="375"/>
      <c r="C2" s="375"/>
      <c r="D2" s="375"/>
      <c r="E2" s="375"/>
      <c r="G2" s="294"/>
      <c r="H2" s="376" t="s">
        <v>20</v>
      </c>
      <c r="I2" s="376"/>
      <c r="J2" s="376"/>
      <c r="K2" s="376"/>
      <c r="L2" s="376"/>
      <c r="M2" s="376"/>
    </row>
    <row r="3" spans="1:13" s="295" customFormat="1" x14ac:dyDescent="0.25">
      <c r="A3" s="377"/>
      <c r="B3" s="377"/>
      <c r="C3" s="377"/>
      <c r="D3" s="377"/>
      <c r="E3" s="377"/>
      <c r="G3" s="296"/>
    </row>
    <row r="4" spans="1:13" s="295" customFormat="1" ht="16.5" x14ac:dyDescent="0.25">
      <c r="A4" s="297"/>
      <c r="B4" s="297"/>
      <c r="C4" s="297"/>
      <c r="D4" s="297"/>
      <c r="E4" s="297"/>
      <c r="G4" s="296"/>
      <c r="H4" s="378" t="s">
        <v>790</v>
      </c>
      <c r="I4" s="378"/>
      <c r="J4" s="378"/>
      <c r="K4" s="378"/>
      <c r="L4" s="378"/>
      <c r="M4" s="378"/>
    </row>
    <row r="5" spans="1:13" s="298" customFormat="1" ht="18.75" x14ac:dyDescent="0.3">
      <c r="A5" s="369" t="s">
        <v>791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</row>
    <row r="6" spans="1:13" s="289" customFormat="1" ht="18.75" x14ac:dyDescent="0.25">
      <c r="A6" s="370" t="s">
        <v>792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</row>
    <row r="7" spans="1:13" s="289" customFormat="1" ht="18.75" x14ac:dyDescent="0.25">
      <c r="A7" s="370" t="s">
        <v>804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x14ac:dyDescent="0.25">
      <c r="A8" s="299"/>
      <c r="B8" s="299"/>
      <c r="C8" s="299"/>
      <c r="D8" s="300"/>
      <c r="E8" s="300"/>
      <c r="F8" s="299"/>
      <c r="G8" s="299"/>
      <c r="H8" s="299"/>
      <c r="I8" s="299"/>
      <c r="J8" s="299"/>
      <c r="K8" s="299"/>
      <c r="L8" s="299"/>
      <c r="M8" s="299"/>
    </row>
    <row r="9" spans="1:13" ht="63" x14ac:dyDescent="0.25">
      <c r="A9" s="302" t="s">
        <v>22</v>
      </c>
      <c r="B9" s="302" t="s">
        <v>23</v>
      </c>
      <c r="C9" s="302" t="s">
        <v>0</v>
      </c>
      <c r="D9" s="371" t="s">
        <v>793</v>
      </c>
      <c r="E9" s="371"/>
      <c r="F9" s="302" t="s">
        <v>794</v>
      </c>
      <c r="G9" s="302" t="s">
        <v>795</v>
      </c>
      <c r="H9" s="302" t="s">
        <v>9</v>
      </c>
      <c r="I9" s="302" t="s">
        <v>796</v>
      </c>
      <c r="J9" s="302" t="s">
        <v>797</v>
      </c>
      <c r="K9" s="302" t="s">
        <v>798</v>
      </c>
      <c r="L9" s="302" t="s">
        <v>799</v>
      </c>
      <c r="M9" s="302" t="s">
        <v>800</v>
      </c>
    </row>
    <row r="10" spans="1:13" ht="24" customHeight="1" x14ac:dyDescent="0.25">
      <c r="A10" s="303">
        <v>1</v>
      </c>
      <c r="B10" s="304" t="s">
        <v>685</v>
      </c>
      <c r="C10" s="321">
        <v>2110070017</v>
      </c>
      <c r="D10" s="325" t="s">
        <v>624</v>
      </c>
      <c r="E10" s="322" t="s">
        <v>146</v>
      </c>
      <c r="F10" s="303" t="s">
        <v>134</v>
      </c>
      <c r="G10" s="303" t="s">
        <v>48</v>
      </c>
      <c r="H10" s="303">
        <v>70</v>
      </c>
      <c r="I10" s="303" t="s">
        <v>29</v>
      </c>
      <c r="J10" s="303">
        <v>25</v>
      </c>
      <c r="K10" s="303" t="s">
        <v>29</v>
      </c>
      <c r="L10" s="303">
        <v>1</v>
      </c>
      <c r="M10" s="303"/>
    </row>
    <row r="11" spans="1:13" ht="24" customHeight="1" x14ac:dyDescent="0.25">
      <c r="A11" s="303">
        <v>2</v>
      </c>
      <c r="B11" s="304" t="s">
        <v>685</v>
      </c>
      <c r="C11" s="321">
        <v>2110070042</v>
      </c>
      <c r="D11" s="325" t="s">
        <v>136</v>
      </c>
      <c r="E11" s="322" t="s">
        <v>651</v>
      </c>
      <c r="F11" s="303" t="s">
        <v>240</v>
      </c>
      <c r="G11" s="303" t="s">
        <v>48</v>
      </c>
      <c r="H11" s="303">
        <v>70</v>
      </c>
      <c r="I11" s="303" t="s">
        <v>29</v>
      </c>
      <c r="J11" s="303">
        <v>25</v>
      </c>
      <c r="K11" s="303" t="s">
        <v>29</v>
      </c>
      <c r="L11" s="303">
        <v>2</v>
      </c>
      <c r="M11" s="303"/>
    </row>
    <row r="12" spans="1:13" ht="24" customHeight="1" x14ac:dyDescent="0.25">
      <c r="A12" s="303">
        <v>3</v>
      </c>
      <c r="B12" s="304" t="s">
        <v>685</v>
      </c>
      <c r="C12" s="321">
        <v>2110070023</v>
      </c>
      <c r="D12" s="325" t="s">
        <v>630</v>
      </c>
      <c r="E12" s="322" t="s">
        <v>54</v>
      </c>
      <c r="F12" s="303" t="s">
        <v>95</v>
      </c>
      <c r="G12" s="303" t="s">
        <v>48</v>
      </c>
      <c r="H12" s="303">
        <v>74</v>
      </c>
      <c r="I12" s="303" t="s">
        <v>29</v>
      </c>
      <c r="J12" s="303">
        <v>25</v>
      </c>
      <c r="K12" s="303" t="s">
        <v>29</v>
      </c>
      <c r="L12" s="303">
        <v>3</v>
      </c>
      <c r="M12" s="303"/>
    </row>
    <row r="13" spans="1:13" ht="24" customHeight="1" x14ac:dyDescent="0.25">
      <c r="A13" s="303">
        <v>4</v>
      </c>
      <c r="B13" s="304" t="s">
        <v>685</v>
      </c>
      <c r="C13" s="321">
        <v>2110070061</v>
      </c>
      <c r="D13" s="325" t="s">
        <v>533</v>
      </c>
      <c r="E13" s="322" t="s">
        <v>67</v>
      </c>
      <c r="F13" s="303" t="s">
        <v>95</v>
      </c>
      <c r="G13" s="303" t="s">
        <v>48</v>
      </c>
      <c r="H13" s="303">
        <v>70</v>
      </c>
      <c r="I13" s="303" t="s">
        <v>29</v>
      </c>
      <c r="J13" s="303">
        <v>25</v>
      </c>
      <c r="K13" s="303" t="s">
        <v>29</v>
      </c>
      <c r="L13" s="303">
        <v>4</v>
      </c>
      <c r="M13" s="303"/>
    </row>
    <row r="14" spans="1:13" ht="24" customHeight="1" x14ac:dyDescent="0.25">
      <c r="A14" s="303">
        <v>5</v>
      </c>
      <c r="B14" s="304" t="s">
        <v>685</v>
      </c>
      <c r="C14" s="321">
        <v>2110070032</v>
      </c>
      <c r="D14" s="325" t="s">
        <v>640</v>
      </c>
      <c r="E14" s="322" t="s">
        <v>60</v>
      </c>
      <c r="F14" s="303" t="s">
        <v>93</v>
      </c>
      <c r="G14" s="303" t="s">
        <v>29</v>
      </c>
      <c r="H14" s="303">
        <v>83</v>
      </c>
      <c r="I14" s="303" t="s">
        <v>27</v>
      </c>
      <c r="J14" s="303">
        <v>25</v>
      </c>
      <c r="K14" s="303" t="s">
        <v>29</v>
      </c>
      <c r="L14" s="303">
        <v>5</v>
      </c>
      <c r="M14" s="303"/>
    </row>
    <row r="15" spans="1:13" ht="24" customHeight="1" x14ac:dyDescent="0.25">
      <c r="A15" s="303">
        <v>6</v>
      </c>
      <c r="B15" s="304" t="s">
        <v>685</v>
      </c>
      <c r="C15" s="321">
        <v>2110070010</v>
      </c>
      <c r="D15" s="325" t="s">
        <v>369</v>
      </c>
      <c r="E15" s="322" t="s">
        <v>616</v>
      </c>
      <c r="F15" s="303" t="s">
        <v>93</v>
      </c>
      <c r="G15" s="303" t="s">
        <v>29</v>
      </c>
      <c r="H15" s="303">
        <v>78</v>
      </c>
      <c r="I15" s="303" t="s">
        <v>29</v>
      </c>
      <c r="J15" s="303">
        <v>25</v>
      </c>
      <c r="K15" s="303" t="s">
        <v>29</v>
      </c>
      <c r="L15" s="303">
        <v>6</v>
      </c>
      <c r="M15" s="303"/>
    </row>
    <row r="16" spans="1:13" ht="24" customHeight="1" x14ac:dyDescent="0.25">
      <c r="A16" s="303">
        <v>7</v>
      </c>
      <c r="B16" s="304" t="s">
        <v>685</v>
      </c>
      <c r="C16" s="321">
        <v>2110070060</v>
      </c>
      <c r="D16" s="325" t="s">
        <v>672</v>
      </c>
      <c r="E16" s="322" t="s">
        <v>321</v>
      </c>
      <c r="F16" s="303" t="s">
        <v>93</v>
      </c>
      <c r="G16" s="303" t="s">
        <v>29</v>
      </c>
      <c r="H16" s="303">
        <v>73</v>
      </c>
      <c r="I16" s="303" t="s">
        <v>29</v>
      </c>
      <c r="J16" s="303">
        <v>25</v>
      </c>
      <c r="K16" s="303" t="s">
        <v>29</v>
      </c>
      <c r="L16" s="303">
        <v>7</v>
      </c>
      <c r="M16" s="303"/>
    </row>
    <row r="17" spans="1:13" ht="24" customHeight="1" x14ac:dyDescent="0.25">
      <c r="A17" s="303">
        <v>8</v>
      </c>
      <c r="B17" s="304" t="s">
        <v>685</v>
      </c>
      <c r="C17" s="321">
        <v>2110070050</v>
      </c>
      <c r="D17" s="325" t="s">
        <v>659</v>
      </c>
      <c r="E17" s="322" t="s">
        <v>71</v>
      </c>
      <c r="F17" s="303" t="s">
        <v>218</v>
      </c>
      <c r="G17" s="303" t="s">
        <v>29</v>
      </c>
      <c r="H17" s="303">
        <v>80</v>
      </c>
      <c r="I17" s="303" t="s">
        <v>27</v>
      </c>
      <c r="J17" s="303">
        <v>25</v>
      </c>
      <c r="K17" s="303" t="s">
        <v>29</v>
      </c>
      <c r="L17" s="303">
        <v>8</v>
      </c>
      <c r="M17" s="303"/>
    </row>
    <row r="18" spans="1:13" ht="24" customHeight="1" x14ac:dyDescent="0.25">
      <c r="A18" s="303">
        <v>9</v>
      </c>
      <c r="B18" s="304" t="s">
        <v>685</v>
      </c>
      <c r="C18" s="321">
        <v>2110070068</v>
      </c>
      <c r="D18" s="325" t="s">
        <v>678</v>
      </c>
      <c r="E18" s="322" t="s">
        <v>71</v>
      </c>
      <c r="F18" s="303" t="s">
        <v>235</v>
      </c>
      <c r="G18" s="303" t="s">
        <v>29</v>
      </c>
      <c r="H18" s="303">
        <v>73</v>
      </c>
      <c r="I18" s="303" t="s">
        <v>29</v>
      </c>
      <c r="J18" s="303">
        <v>25</v>
      </c>
      <c r="K18" s="303" t="s">
        <v>29</v>
      </c>
      <c r="L18" s="303">
        <v>9</v>
      </c>
      <c r="M18" s="303"/>
    </row>
    <row r="19" spans="1:13" ht="24" customHeight="1" x14ac:dyDescent="0.25">
      <c r="A19" s="303">
        <v>10</v>
      </c>
      <c r="B19" s="304" t="s">
        <v>685</v>
      </c>
      <c r="C19" s="321">
        <v>2110070059</v>
      </c>
      <c r="D19" s="325" t="s">
        <v>671</v>
      </c>
      <c r="E19" s="322" t="s">
        <v>49</v>
      </c>
      <c r="F19" s="303" t="s">
        <v>235</v>
      </c>
      <c r="G19" s="303" t="s">
        <v>29</v>
      </c>
      <c r="H19" s="303">
        <v>72</v>
      </c>
      <c r="I19" s="303" t="s">
        <v>29</v>
      </c>
      <c r="J19" s="303">
        <v>25</v>
      </c>
      <c r="K19" s="303" t="s">
        <v>29</v>
      </c>
      <c r="L19" s="303">
        <v>10</v>
      </c>
      <c r="M19" s="303"/>
    </row>
    <row r="20" spans="1:13" ht="24" customHeight="1" x14ac:dyDescent="0.25">
      <c r="A20" s="303">
        <v>11</v>
      </c>
      <c r="B20" s="304" t="s">
        <v>685</v>
      </c>
      <c r="C20" s="321">
        <v>2110070014</v>
      </c>
      <c r="D20" s="325" t="s">
        <v>620</v>
      </c>
      <c r="E20" s="322" t="s">
        <v>45</v>
      </c>
      <c r="F20" s="303" t="s">
        <v>58</v>
      </c>
      <c r="G20" s="303" t="s">
        <v>29</v>
      </c>
      <c r="H20" s="303">
        <v>73</v>
      </c>
      <c r="I20" s="303" t="s">
        <v>29</v>
      </c>
      <c r="J20" s="303">
        <v>25</v>
      </c>
      <c r="K20" s="303" t="s">
        <v>29</v>
      </c>
      <c r="L20" s="303">
        <v>11</v>
      </c>
      <c r="M20" s="303"/>
    </row>
    <row r="21" spans="1:13" ht="24" customHeight="1" x14ac:dyDescent="0.25">
      <c r="A21" s="303">
        <v>12</v>
      </c>
      <c r="B21" s="304" t="s">
        <v>685</v>
      </c>
      <c r="C21" s="321">
        <v>2110070040</v>
      </c>
      <c r="D21" s="326" t="s">
        <v>233</v>
      </c>
      <c r="E21" s="327" t="s">
        <v>177</v>
      </c>
      <c r="F21" s="303" t="s">
        <v>169</v>
      </c>
      <c r="G21" s="303" t="s">
        <v>29</v>
      </c>
      <c r="H21" s="303">
        <v>73</v>
      </c>
      <c r="I21" s="303" t="s">
        <v>29</v>
      </c>
      <c r="J21" s="303">
        <v>25</v>
      </c>
      <c r="K21" s="303" t="s">
        <v>29</v>
      </c>
      <c r="L21" s="303">
        <v>12</v>
      </c>
      <c r="M21" s="303"/>
    </row>
    <row r="22" spans="1:13" ht="24" customHeight="1" x14ac:dyDescent="0.25">
      <c r="A22" s="303">
        <v>13</v>
      </c>
      <c r="B22" s="304" t="s">
        <v>685</v>
      </c>
      <c r="C22" s="321">
        <v>2110070049</v>
      </c>
      <c r="D22" s="325" t="s">
        <v>658</v>
      </c>
      <c r="E22" s="322" t="s">
        <v>70</v>
      </c>
      <c r="F22" s="303" t="s">
        <v>169</v>
      </c>
      <c r="G22" s="303" t="s">
        <v>29</v>
      </c>
      <c r="H22" s="303">
        <v>71</v>
      </c>
      <c r="I22" s="303" t="s">
        <v>29</v>
      </c>
      <c r="J22" s="303">
        <v>23</v>
      </c>
      <c r="K22" s="303" t="s">
        <v>29</v>
      </c>
      <c r="L22" s="303">
        <v>13</v>
      </c>
      <c r="M22" s="303"/>
    </row>
    <row r="23" spans="1:13" ht="24" customHeight="1" x14ac:dyDescent="0.25">
      <c r="A23" s="303">
        <v>14</v>
      </c>
      <c r="B23" s="304" t="s">
        <v>685</v>
      </c>
      <c r="C23" s="321">
        <v>2110070071</v>
      </c>
      <c r="D23" s="325" t="s">
        <v>680</v>
      </c>
      <c r="E23" s="322" t="s">
        <v>74</v>
      </c>
      <c r="F23" s="303" t="s">
        <v>169</v>
      </c>
      <c r="G23" s="303" t="s">
        <v>29</v>
      </c>
      <c r="H23" s="303">
        <v>71</v>
      </c>
      <c r="I23" s="303" t="s">
        <v>29</v>
      </c>
      <c r="J23" s="303">
        <v>23</v>
      </c>
      <c r="K23" s="303" t="s">
        <v>29</v>
      </c>
      <c r="L23" s="303">
        <v>13</v>
      </c>
      <c r="M23" s="303"/>
    </row>
    <row r="24" spans="1:13" ht="24" customHeight="1" x14ac:dyDescent="0.25">
      <c r="A24" s="303">
        <v>15</v>
      </c>
      <c r="B24" s="304" t="s">
        <v>685</v>
      </c>
      <c r="C24" s="321">
        <v>2110070031</v>
      </c>
      <c r="D24" s="325" t="s">
        <v>639</v>
      </c>
      <c r="E24" s="322" t="s">
        <v>60</v>
      </c>
      <c r="F24" s="303" t="s">
        <v>197</v>
      </c>
      <c r="G24" s="303" t="s">
        <v>29</v>
      </c>
      <c r="H24" s="303">
        <v>80</v>
      </c>
      <c r="I24" s="303" t="s">
        <v>27</v>
      </c>
      <c r="J24" s="303">
        <v>25</v>
      </c>
      <c r="K24" s="303" t="s">
        <v>29</v>
      </c>
      <c r="L24" s="303">
        <v>14</v>
      </c>
      <c r="M24" s="303"/>
    </row>
    <row r="25" spans="1:13" ht="24" customHeight="1" x14ac:dyDescent="0.25">
      <c r="A25" s="303">
        <v>16</v>
      </c>
      <c r="B25" s="304" t="s">
        <v>685</v>
      </c>
      <c r="C25" s="321">
        <v>2110070054</v>
      </c>
      <c r="D25" s="325" t="s">
        <v>665</v>
      </c>
      <c r="E25" s="322" t="s">
        <v>425</v>
      </c>
      <c r="F25" s="303" t="s">
        <v>649</v>
      </c>
      <c r="G25" s="303" t="s">
        <v>29</v>
      </c>
      <c r="H25" s="303">
        <v>80</v>
      </c>
      <c r="I25" s="303" t="s">
        <v>27</v>
      </c>
      <c r="J25" s="303">
        <v>25</v>
      </c>
      <c r="K25" s="303" t="s">
        <v>29</v>
      </c>
      <c r="L25" s="303">
        <v>15</v>
      </c>
      <c r="M25" s="303"/>
    </row>
    <row r="26" spans="1:13" s="305" customFormat="1" ht="24" customHeight="1" x14ac:dyDescent="0.25">
      <c r="A26" s="303">
        <v>17</v>
      </c>
      <c r="B26" s="304" t="s">
        <v>685</v>
      </c>
      <c r="C26" s="321">
        <v>2110070039</v>
      </c>
      <c r="D26" s="326" t="s">
        <v>648</v>
      </c>
      <c r="E26" s="327" t="s">
        <v>230</v>
      </c>
      <c r="F26" s="303" t="s">
        <v>649</v>
      </c>
      <c r="G26" s="303" t="s">
        <v>29</v>
      </c>
      <c r="H26" s="303">
        <v>78</v>
      </c>
      <c r="I26" s="303" t="s">
        <v>29</v>
      </c>
      <c r="J26" s="303">
        <v>25</v>
      </c>
      <c r="K26" s="303" t="s">
        <v>29</v>
      </c>
      <c r="L26" s="303">
        <v>16</v>
      </c>
      <c r="M26" s="303"/>
    </row>
    <row r="27" spans="1:13" s="305" customFormat="1" ht="24" customHeight="1" x14ac:dyDescent="0.25">
      <c r="A27" s="303">
        <v>18</v>
      </c>
      <c r="B27" s="304" t="s">
        <v>685</v>
      </c>
      <c r="C27" s="321">
        <v>2110070018</v>
      </c>
      <c r="D27" s="325" t="s">
        <v>625</v>
      </c>
      <c r="E27" s="322" t="s">
        <v>196</v>
      </c>
      <c r="F27" s="303" t="s">
        <v>89</v>
      </c>
      <c r="G27" s="303" t="s">
        <v>29</v>
      </c>
      <c r="H27" s="303">
        <v>80</v>
      </c>
      <c r="I27" s="303" t="s">
        <v>27</v>
      </c>
      <c r="J27" s="303">
        <v>25</v>
      </c>
      <c r="K27" s="303" t="s">
        <v>29</v>
      </c>
      <c r="L27" s="303">
        <v>17</v>
      </c>
      <c r="M27" s="303"/>
    </row>
    <row r="28" spans="1:13" s="305" customFormat="1" ht="24" customHeight="1" x14ac:dyDescent="0.25">
      <c r="A28" s="303">
        <v>19</v>
      </c>
      <c r="B28" s="304" t="s">
        <v>685</v>
      </c>
      <c r="C28" s="321">
        <v>2110070033</v>
      </c>
      <c r="D28" s="325" t="s">
        <v>641</v>
      </c>
      <c r="E28" s="322" t="s">
        <v>81</v>
      </c>
      <c r="F28" s="303" t="s">
        <v>242</v>
      </c>
      <c r="G28" s="303" t="s">
        <v>29</v>
      </c>
      <c r="H28" s="303">
        <v>71</v>
      </c>
      <c r="I28" s="303" t="s">
        <v>29</v>
      </c>
      <c r="J28" s="303">
        <v>23</v>
      </c>
      <c r="K28" s="303" t="s">
        <v>29</v>
      </c>
      <c r="L28" s="303">
        <v>18</v>
      </c>
      <c r="M28" s="303"/>
    </row>
    <row r="29" spans="1:13" s="305" customFormat="1" ht="24" customHeight="1" x14ac:dyDescent="0.25">
      <c r="A29" s="303">
        <v>20</v>
      </c>
      <c r="B29" s="304" t="s">
        <v>685</v>
      </c>
      <c r="C29" s="321">
        <v>2110070051</v>
      </c>
      <c r="D29" s="326" t="s">
        <v>660</v>
      </c>
      <c r="E29" s="327" t="s">
        <v>187</v>
      </c>
      <c r="F29" s="303" t="s">
        <v>189</v>
      </c>
      <c r="G29" s="303" t="s">
        <v>29</v>
      </c>
      <c r="H29" s="303">
        <v>73</v>
      </c>
      <c r="I29" s="303" t="s">
        <v>29</v>
      </c>
      <c r="J29" s="303">
        <v>20</v>
      </c>
      <c r="K29" s="303" t="s">
        <v>29</v>
      </c>
      <c r="L29" s="303">
        <v>19</v>
      </c>
      <c r="M29" s="303"/>
    </row>
    <row r="30" spans="1:13" ht="15.75" x14ac:dyDescent="0.25">
      <c r="A30" s="307"/>
      <c r="B30" s="308"/>
      <c r="C30" s="309"/>
      <c r="D30" s="310"/>
      <c r="E30" s="310"/>
      <c r="F30" s="307"/>
      <c r="G30" s="307"/>
      <c r="H30" s="307"/>
      <c r="I30" s="307"/>
      <c r="J30" s="307"/>
      <c r="K30" s="307"/>
      <c r="L30" s="307"/>
      <c r="M30" s="307"/>
    </row>
    <row r="31" spans="1:13" s="311" customFormat="1" ht="16.5" x14ac:dyDescent="0.25">
      <c r="B31" s="372" t="s">
        <v>39</v>
      </c>
      <c r="C31" s="372"/>
      <c r="D31" s="372"/>
      <c r="E31" s="312"/>
      <c r="J31" s="372" t="s">
        <v>801</v>
      </c>
      <c r="K31" s="372"/>
      <c r="L31" s="372"/>
    </row>
  </sheetData>
  <sortState ref="A10:M34">
    <sortCondition ref="K10:K34"/>
  </sortState>
  <mergeCells count="12">
    <mergeCell ref="H4:M4"/>
    <mergeCell ref="A1:E1"/>
    <mergeCell ref="H1:M1"/>
    <mergeCell ref="A2:E2"/>
    <mergeCell ref="H2:M2"/>
    <mergeCell ref="A3:E3"/>
    <mergeCell ref="A5:M5"/>
    <mergeCell ref="A6:M6"/>
    <mergeCell ref="A7:M7"/>
    <mergeCell ref="D9:E9"/>
    <mergeCell ref="B31:D31"/>
    <mergeCell ref="J31:L3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0"/>
  <sheetViews>
    <sheetView workbookViewId="0">
      <selection activeCell="A10" sqref="A10:A38"/>
    </sheetView>
  </sheetViews>
  <sheetFormatPr defaultRowHeight="15" x14ac:dyDescent="0.25"/>
  <cols>
    <col min="1" max="1" width="5.140625" style="301" customWidth="1"/>
    <col min="2" max="2" width="12.140625" style="301" customWidth="1"/>
    <col min="3" max="3" width="13.28515625" style="301" customWidth="1"/>
    <col min="4" max="4" width="22.85546875" style="313" bestFit="1" customWidth="1"/>
    <col min="5" max="5" width="9.7109375" style="313" customWidth="1"/>
    <col min="6" max="6" width="8.42578125" style="301" customWidth="1"/>
    <col min="7" max="7" width="10" style="301" customWidth="1"/>
    <col min="8" max="8" width="7.5703125" style="301" customWidth="1"/>
    <col min="9" max="9" width="10" style="301" customWidth="1"/>
    <col min="10" max="10" width="9.140625" style="301" customWidth="1"/>
    <col min="11" max="11" width="10" style="301" customWidth="1"/>
    <col min="12" max="12" width="9.28515625" style="301" customWidth="1"/>
    <col min="13" max="13" width="11.140625" style="301" customWidth="1"/>
    <col min="14" max="253" width="9.140625" style="301"/>
    <col min="254" max="254" width="5.140625" style="301" customWidth="1"/>
    <col min="255" max="255" width="12.140625" style="301" customWidth="1"/>
    <col min="256" max="256" width="13.28515625" style="301" customWidth="1"/>
    <col min="257" max="257" width="22.85546875" style="301" bestFit="1" customWidth="1"/>
    <col min="258" max="258" width="9.7109375" style="301" customWidth="1"/>
    <col min="259" max="259" width="8.42578125" style="301" customWidth="1"/>
    <col min="260" max="260" width="10" style="301" customWidth="1"/>
    <col min="261" max="261" width="7.5703125" style="301" customWidth="1"/>
    <col min="262" max="262" width="10" style="301" customWidth="1"/>
    <col min="263" max="263" width="9.140625" style="301" customWidth="1"/>
    <col min="264" max="264" width="10" style="301" customWidth="1"/>
    <col min="265" max="265" width="9.28515625" style="301" customWidth="1"/>
    <col min="266" max="266" width="11.140625" style="301" customWidth="1"/>
    <col min="267" max="509" width="9.140625" style="301"/>
    <col min="510" max="510" width="5.140625" style="301" customWidth="1"/>
    <col min="511" max="511" width="12.140625" style="301" customWidth="1"/>
    <col min="512" max="512" width="13.28515625" style="301" customWidth="1"/>
    <col min="513" max="513" width="22.85546875" style="301" bestFit="1" customWidth="1"/>
    <col min="514" max="514" width="9.7109375" style="301" customWidth="1"/>
    <col min="515" max="515" width="8.42578125" style="301" customWidth="1"/>
    <col min="516" max="516" width="10" style="301" customWidth="1"/>
    <col min="517" max="517" width="7.5703125" style="301" customWidth="1"/>
    <col min="518" max="518" width="10" style="301" customWidth="1"/>
    <col min="519" max="519" width="9.140625" style="301" customWidth="1"/>
    <col min="520" max="520" width="10" style="301" customWidth="1"/>
    <col min="521" max="521" width="9.28515625" style="301" customWidth="1"/>
    <col min="522" max="522" width="11.140625" style="301" customWidth="1"/>
    <col min="523" max="765" width="9.140625" style="301"/>
    <col min="766" max="766" width="5.140625" style="301" customWidth="1"/>
    <col min="767" max="767" width="12.140625" style="301" customWidth="1"/>
    <col min="768" max="768" width="13.28515625" style="301" customWidth="1"/>
    <col min="769" max="769" width="22.85546875" style="301" bestFit="1" customWidth="1"/>
    <col min="770" max="770" width="9.7109375" style="301" customWidth="1"/>
    <col min="771" max="771" width="8.42578125" style="301" customWidth="1"/>
    <col min="772" max="772" width="10" style="301" customWidth="1"/>
    <col min="773" max="773" width="7.5703125" style="301" customWidth="1"/>
    <col min="774" max="774" width="10" style="301" customWidth="1"/>
    <col min="775" max="775" width="9.140625" style="301" customWidth="1"/>
    <col min="776" max="776" width="10" style="301" customWidth="1"/>
    <col min="777" max="777" width="9.28515625" style="301" customWidth="1"/>
    <col min="778" max="778" width="11.140625" style="301" customWidth="1"/>
    <col min="779" max="1021" width="9.140625" style="301"/>
    <col min="1022" max="1022" width="5.140625" style="301" customWidth="1"/>
    <col min="1023" max="1023" width="12.140625" style="301" customWidth="1"/>
    <col min="1024" max="1024" width="13.28515625" style="301" customWidth="1"/>
    <col min="1025" max="1025" width="22.85546875" style="301" bestFit="1" customWidth="1"/>
    <col min="1026" max="1026" width="9.7109375" style="301" customWidth="1"/>
    <col min="1027" max="1027" width="8.42578125" style="301" customWidth="1"/>
    <col min="1028" max="1028" width="10" style="301" customWidth="1"/>
    <col min="1029" max="1029" width="7.5703125" style="301" customWidth="1"/>
    <col min="1030" max="1030" width="10" style="301" customWidth="1"/>
    <col min="1031" max="1031" width="9.140625" style="301" customWidth="1"/>
    <col min="1032" max="1032" width="10" style="301" customWidth="1"/>
    <col min="1033" max="1033" width="9.28515625" style="301" customWidth="1"/>
    <col min="1034" max="1034" width="11.140625" style="301" customWidth="1"/>
    <col min="1035" max="1277" width="9.140625" style="301"/>
    <col min="1278" max="1278" width="5.140625" style="301" customWidth="1"/>
    <col min="1279" max="1279" width="12.140625" style="301" customWidth="1"/>
    <col min="1280" max="1280" width="13.28515625" style="301" customWidth="1"/>
    <col min="1281" max="1281" width="22.85546875" style="301" bestFit="1" customWidth="1"/>
    <col min="1282" max="1282" width="9.7109375" style="301" customWidth="1"/>
    <col min="1283" max="1283" width="8.42578125" style="301" customWidth="1"/>
    <col min="1284" max="1284" width="10" style="301" customWidth="1"/>
    <col min="1285" max="1285" width="7.5703125" style="301" customWidth="1"/>
    <col min="1286" max="1286" width="10" style="301" customWidth="1"/>
    <col min="1287" max="1287" width="9.140625" style="301" customWidth="1"/>
    <col min="1288" max="1288" width="10" style="301" customWidth="1"/>
    <col min="1289" max="1289" width="9.28515625" style="301" customWidth="1"/>
    <col min="1290" max="1290" width="11.140625" style="301" customWidth="1"/>
    <col min="1291" max="1533" width="9.140625" style="301"/>
    <col min="1534" max="1534" width="5.140625" style="301" customWidth="1"/>
    <col min="1535" max="1535" width="12.140625" style="301" customWidth="1"/>
    <col min="1536" max="1536" width="13.28515625" style="301" customWidth="1"/>
    <col min="1537" max="1537" width="22.85546875" style="301" bestFit="1" customWidth="1"/>
    <col min="1538" max="1538" width="9.7109375" style="301" customWidth="1"/>
    <col min="1539" max="1539" width="8.42578125" style="301" customWidth="1"/>
    <col min="1540" max="1540" width="10" style="301" customWidth="1"/>
    <col min="1541" max="1541" width="7.5703125" style="301" customWidth="1"/>
    <col min="1542" max="1542" width="10" style="301" customWidth="1"/>
    <col min="1543" max="1543" width="9.140625" style="301" customWidth="1"/>
    <col min="1544" max="1544" width="10" style="301" customWidth="1"/>
    <col min="1545" max="1545" width="9.28515625" style="301" customWidth="1"/>
    <col min="1546" max="1546" width="11.140625" style="301" customWidth="1"/>
    <col min="1547" max="1789" width="9.140625" style="301"/>
    <col min="1790" max="1790" width="5.140625" style="301" customWidth="1"/>
    <col min="1791" max="1791" width="12.140625" style="301" customWidth="1"/>
    <col min="1792" max="1792" width="13.28515625" style="301" customWidth="1"/>
    <col min="1793" max="1793" width="22.85546875" style="301" bestFit="1" customWidth="1"/>
    <col min="1794" max="1794" width="9.7109375" style="301" customWidth="1"/>
    <col min="1795" max="1795" width="8.42578125" style="301" customWidth="1"/>
    <col min="1796" max="1796" width="10" style="301" customWidth="1"/>
    <col min="1797" max="1797" width="7.5703125" style="301" customWidth="1"/>
    <col min="1798" max="1798" width="10" style="301" customWidth="1"/>
    <col min="1799" max="1799" width="9.140625" style="301" customWidth="1"/>
    <col min="1800" max="1800" width="10" style="301" customWidth="1"/>
    <col min="1801" max="1801" width="9.28515625" style="301" customWidth="1"/>
    <col min="1802" max="1802" width="11.140625" style="301" customWidth="1"/>
    <col min="1803" max="2045" width="9.140625" style="301"/>
    <col min="2046" max="2046" width="5.140625" style="301" customWidth="1"/>
    <col min="2047" max="2047" width="12.140625" style="301" customWidth="1"/>
    <col min="2048" max="2048" width="13.28515625" style="301" customWidth="1"/>
    <col min="2049" max="2049" width="22.85546875" style="301" bestFit="1" customWidth="1"/>
    <col min="2050" max="2050" width="9.7109375" style="301" customWidth="1"/>
    <col min="2051" max="2051" width="8.42578125" style="301" customWidth="1"/>
    <col min="2052" max="2052" width="10" style="301" customWidth="1"/>
    <col min="2053" max="2053" width="7.5703125" style="301" customWidth="1"/>
    <col min="2054" max="2054" width="10" style="301" customWidth="1"/>
    <col min="2055" max="2055" width="9.140625" style="301" customWidth="1"/>
    <col min="2056" max="2056" width="10" style="301" customWidth="1"/>
    <col min="2057" max="2057" width="9.28515625" style="301" customWidth="1"/>
    <col min="2058" max="2058" width="11.140625" style="301" customWidth="1"/>
    <col min="2059" max="2301" width="9.140625" style="301"/>
    <col min="2302" max="2302" width="5.140625" style="301" customWidth="1"/>
    <col min="2303" max="2303" width="12.140625" style="301" customWidth="1"/>
    <col min="2304" max="2304" width="13.28515625" style="301" customWidth="1"/>
    <col min="2305" max="2305" width="22.85546875" style="301" bestFit="1" customWidth="1"/>
    <col min="2306" max="2306" width="9.7109375" style="301" customWidth="1"/>
    <col min="2307" max="2307" width="8.42578125" style="301" customWidth="1"/>
    <col min="2308" max="2308" width="10" style="301" customWidth="1"/>
    <col min="2309" max="2309" width="7.5703125" style="301" customWidth="1"/>
    <col min="2310" max="2310" width="10" style="301" customWidth="1"/>
    <col min="2311" max="2311" width="9.140625" style="301" customWidth="1"/>
    <col min="2312" max="2312" width="10" style="301" customWidth="1"/>
    <col min="2313" max="2313" width="9.28515625" style="301" customWidth="1"/>
    <col min="2314" max="2314" width="11.140625" style="301" customWidth="1"/>
    <col min="2315" max="2557" width="9.140625" style="301"/>
    <col min="2558" max="2558" width="5.140625" style="301" customWidth="1"/>
    <col min="2559" max="2559" width="12.140625" style="301" customWidth="1"/>
    <col min="2560" max="2560" width="13.28515625" style="301" customWidth="1"/>
    <col min="2561" max="2561" width="22.85546875" style="301" bestFit="1" customWidth="1"/>
    <col min="2562" max="2562" width="9.7109375" style="301" customWidth="1"/>
    <col min="2563" max="2563" width="8.42578125" style="301" customWidth="1"/>
    <col min="2564" max="2564" width="10" style="301" customWidth="1"/>
    <col min="2565" max="2565" width="7.5703125" style="301" customWidth="1"/>
    <col min="2566" max="2566" width="10" style="301" customWidth="1"/>
    <col min="2567" max="2567" width="9.140625" style="301" customWidth="1"/>
    <col min="2568" max="2568" width="10" style="301" customWidth="1"/>
    <col min="2569" max="2569" width="9.28515625" style="301" customWidth="1"/>
    <col min="2570" max="2570" width="11.140625" style="301" customWidth="1"/>
    <col min="2571" max="2813" width="9.140625" style="301"/>
    <col min="2814" max="2814" width="5.140625" style="301" customWidth="1"/>
    <col min="2815" max="2815" width="12.140625" style="301" customWidth="1"/>
    <col min="2816" max="2816" width="13.28515625" style="301" customWidth="1"/>
    <col min="2817" max="2817" width="22.85546875" style="301" bestFit="1" customWidth="1"/>
    <col min="2818" max="2818" width="9.7109375" style="301" customWidth="1"/>
    <col min="2819" max="2819" width="8.42578125" style="301" customWidth="1"/>
    <col min="2820" max="2820" width="10" style="301" customWidth="1"/>
    <col min="2821" max="2821" width="7.5703125" style="301" customWidth="1"/>
    <col min="2822" max="2822" width="10" style="301" customWidth="1"/>
    <col min="2823" max="2823" width="9.140625" style="301" customWidth="1"/>
    <col min="2824" max="2824" width="10" style="301" customWidth="1"/>
    <col min="2825" max="2825" width="9.28515625" style="301" customWidth="1"/>
    <col min="2826" max="2826" width="11.140625" style="301" customWidth="1"/>
    <col min="2827" max="3069" width="9.140625" style="301"/>
    <col min="3070" max="3070" width="5.140625" style="301" customWidth="1"/>
    <col min="3071" max="3071" width="12.140625" style="301" customWidth="1"/>
    <col min="3072" max="3072" width="13.28515625" style="301" customWidth="1"/>
    <col min="3073" max="3073" width="22.85546875" style="301" bestFit="1" customWidth="1"/>
    <col min="3074" max="3074" width="9.7109375" style="301" customWidth="1"/>
    <col min="3075" max="3075" width="8.42578125" style="301" customWidth="1"/>
    <col min="3076" max="3076" width="10" style="301" customWidth="1"/>
    <col min="3077" max="3077" width="7.5703125" style="301" customWidth="1"/>
    <col min="3078" max="3078" width="10" style="301" customWidth="1"/>
    <col min="3079" max="3079" width="9.140625" style="301" customWidth="1"/>
    <col min="3080" max="3080" width="10" style="301" customWidth="1"/>
    <col min="3081" max="3081" width="9.28515625" style="301" customWidth="1"/>
    <col min="3082" max="3082" width="11.140625" style="301" customWidth="1"/>
    <col min="3083" max="3325" width="9.140625" style="301"/>
    <col min="3326" max="3326" width="5.140625" style="301" customWidth="1"/>
    <col min="3327" max="3327" width="12.140625" style="301" customWidth="1"/>
    <col min="3328" max="3328" width="13.28515625" style="301" customWidth="1"/>
    <col min="3329" max="3329" width="22.85546875" style="301" bestFit="1" customWidth="1"/>
    <col min="3330" max="3330" width="9.7109375" style="301" customWidth="1"/>
    <col min="3331" max="3331" width="8.42578125" style="301" customWidth="1"/>
    <col min="3332" max="3332" width="10" style="301" customWidth="1"/>
    <col min="3333" max="3333" width="7.5703125" style="301" customWidth="1"/>
    <col min="3334" max="3334" width="10" style="301" customWidth="1"/>
    <col min="3335" max="3335" width="9.140625" style="301" customWidth="1"/>
    <col min="3336" max="3336" width="10" style="301" customWidth="1"/>
    <col min="3337" max="3337" width="9.28515625" style="301" customWidth="1"/>
    <col min="3338" max="3338" width="11.140625" style="301" customWidth="1"/>
    <col min="3339" max="3581" width="9.140625" style="301"/>
    <col min="3582" max="3582" width="5.140625" style="301" customWidth="1"/>
    <col min="3583" max="3583" width="12.140625" style="301" customWidth="1"/>
    <col min="3584" max="3584" width="13.28515625" style="301" customWidth="1"/>
    <col min="3585" max="3585" width="22.85546875" style="301" bestFit="1" customWidth="1"/>
    <col min="3586" max="3586" width="9.7109375" style="301" customWidth="1"/>
    <col min="3587" max="3587" width="8.42578125" style="301" customWidth="1"/>
    <col min="3588" max="3588" width="10" style="301" customWidth="1"/>
    <col min="3589" max="3589" width="7.5703125" style="301" customWidth="1"/>
    <col min="3590" max="3590" width="10" style="301" customWidth="1"/>
    <col min="3591" max="3591" width="9.140625" style="301" customWidth="1"/>
    <col min="3592" max="3592" width="10" style="301" customWidth="1"/>
    <col min="3593" max="3593" width="9.28515625" style="301" customWidth="1"/>
    <col min="3594" max="3594" width="11.140625" style="301" customWidth="1"/>
    <col min="3595" max="3837" width="9.140625" style="301"/>
    <col min="3838" max="3838" width="5.140625" style="301" customWidth="1"/>
    <col min="3839" max="3839" width="12.140625" style="301" customWidth="1"/>
    <col min="3840" max="3840" width="13.28515625" style="301" customWidth="1"/>
    <col min="3841" max="3841" width="22.85546875" style="301" bestFit="1" customWidth="1"/>
    <col min="3842" max="3842" width="9.7109375" style="301" customWidth="1"/>
    <col min="3843" max="3843" width="8.42578125" style="301" customWidth="1"/>
    <col min="3844" max="3844" width="10" style="301" customWidth="1"/>
    <col min="3845" max="3845" width="7.5703125" style="301" customWidth="1"/>
    <col min="3846" max="3846" width="10" style="301" customWidth="1"/>
    <col min="3847" max="3847" width="9.140625" style="301" customWidth="1"/>
    <col min="3848" max="3848" width="10" style="301" customWidth="1"/>
    <col min="3849" max="3849" width="9.28515625" style="301" customWidth="1"/>
    <col min="3850" max="3850" width="11.140625" style="301" customWidth="1"/>
    <col min="3851" max="4093" width="9.140625" style="301"/>
    <col min="4094" max="4094" width="5.140625" style="301" customWidth="1"/>
    <col min="4095" max="4095" width="12.140625" style="301" customWidth="1"/>
    <col min="4096" max="4096" width="13.28515625" style="301" customWidth="1"/>
    <col min="4097" max="4097" width="22.85546875" style="301" bestFit="1" customWidth="1"/>
    <col min="4098" max="4098" width="9.7109375" style="301" customWidth="1"/>
    <col min="4099" max="4099" width="8.42578125" style="301" customWidth="1"/>
    <col min="4100" max="4100" width="10" style="301" customWidth="1"/>
    <col min="4101" max="4101" width="7.5703125" style="301" customWidth="1"/>
    <col min="4102" max="4102" width="10" style="301" customWidth="1"/>
    <col min="4103" max="4103" width="9.140625" style="301" customWidth="1"/>
    <col min="4104" max="4104" width="10" style="301" customWidth="1"/>
    <col min="4105" max="4105" width="9.28515625" style="301" customWidth="1"/>
    <col min="4106" max="4106" width="11.140625" style="301" customWidth="1"/>
    <col min="4107" max="4349" width="9.140625" style="301"/>
    <col min="4350" max="4350" width="5.140625" style="301" customWidth="1"/>
    <col min="4351" max="4351" width="12.140625" style="301" customWidth="1"/>
    <col min="4352" max="4352" width="13.28515625" style="301" customWidth="1"/>
    <col min="4353" max="4353" width="22.85546875" style="301" bestFit="1" customWidth="1"/>
    <col min="4354" max="4354" width="9.7109375" style="301" customWidth="1"/>
    <col min="4355" max="4355" width="8.42578125" style="301" customWidth="1"/>
    <col min="4356" max="4356" width="10" style="301" customWidth="1"/>
    <col min="4357" max="4357" width="7.5703125" style="301" customWidth="1"/>
    <col min="4358" max="4358" width="10" style="301" customWidth="1"/>
    <col min="4359" max="4359" width="9.140625" style="301" customWidth="1"/>
    <col min="4360" max="4360" width="10" style="301" customWidth="1"/>
    <col min="4361" max="4361" width="9.28515625" style="301" customWidth="1"/>
    <col min="4362" max="4362" width="11.140625" style="301" customWidth="1"/>
    <col min="4363" max="4605" width="9.140625" style="301"/>
    <col min="4606" max="4606" width="5.140625" style="301" customWidth="1"/>
    <col min="4607" max="4607" width="12.140625" style="301" customWidth="1"/>
    <col min="4608" max="4608" width="13.28515625" style="301" customWidth="1"/>
    <col min="4609" max="4609" width="22.85546875" style="301" bestFit="1" customWidth="1"/>
    <col min="4610" max="4610" width="9.7109375" style="301" customWidth="1"/>
    <col min="4611" max="4611" width="8.42578125" style="301" customWidth="1"/>
    <col min="4612" max="4612" width="10" style="301" customWidth="1"/>
    <col min="4613" max="4613" width="7.5703125" style="301" customWidth="1"/>
    <col min="4614" max="4614" width="10" style="301" customWidth="1"/>
    <col min="4615" max="4615" width="9.140625" style="301" customWidth="1"/>
    <col min="4616" max="4616" width="10" style="301" customWidth="1"/>
    <col min="4617" max="4617" width="9.28515625" style="301" customWidth="1"/>
    <col min="4618" max="4618" width="11.140625" style="301" customWidth="1"/>
    <col min="4619" max="4861" width="9.140625" style="301"/>
    <col min="4862" max="4862" width="5.140625" style="301" customWidth="1"/>
    <col min="4863" max="4863" width="12.140625" style="301" customWidth="1"/>
    <col min="4864" max="4864" width="13.28515625" style="301" customWidth="1"/>
    <col min="4865" max="4865" width="22.85546875" style="301" bestFit="1" customWidth="1"/>
    <col min="4866" max="4866" width="9.7109375" style="301" customWidth="1"/>
    <col min="4867" max="4867" width="8.42578125" style="301" customWidth="1"/>
    <col min="4868" max="4868" width="10" style="301" customWidth="1"/>
    <col min="4869" max="4869" width="7.5703125" style="301" customWidth="1"/>
    <col min="4870" max="4870" width="10" style="301" customWidth="1"/>
    <col min="4871" max="4871" width="9.140625" style="301" customWidth="1"/>
    <col min="4872" max="4872" width="10" style="301" customWidth="1"/>
    <col min="4873" max="4873" width="9.28515625" style="301" customWidth="1"/>
    <col min="4874" max="4874" width="11.140625" style="301" customWidth="1"/>
    <col min="4875" max="5117" width="9.140625" style="301"/>
    <col min="5118" max="5118" width="5.140625" style="301" customWidth="1"/>
    <col min="5119" max="5119" width="12.140625" style="301" customWidth="1"/>
    <col min="5120" max="5120" width="13.28515625" style="301" customWidth="1"/>
    <col min="5121" max="5121" width="22.85546875" style="301" bestFit="1" customWidth="1"/>
    <col min="5122" max="5122" width="9.7109375" style="301" customWidth="1"/>
    <col min="5123" max="5123" width="8.42578125" style="301" customWidth="1"/>
    <col min="5124" max="5124" width="10" style="301" customWidth="1"/>
    <col min="5125" max="5125" width="7.5703125" style="301" customWidth="1"/>
    <col min="5126" max="5126" width="10" style="301" customWidth="1"/>
    <col min="5127" max="5127" width="9.140625" style="301" customWidth="1"/>
    <col min="5128" max="5128" width="10" style="301" customWidth="1"/>
    <col min="5129" max="5129" width="9.28515625" style="301" customWidth="1"/>
    <col min="5130" max="5130" width="11.140625" style="301" customWidth="1"/>
    <col min="5131" max="5373" width="9.140625" style="301"/>
    <col min="5374" max="5374" width="5.140625" style="301" customWidth="1"/>
    <col min="5375" max="5375" width="12.140625" style="301" customWidth="1"/>
    <col min="5376" max="5376" width="13.28515625" style="301" customWidth="1"/>
    <col min="5377" max="5377" width="22.85546875" style="301" bestFit="1" customWidth="1"/>
    <col min="5378" max="5378" width="9.7109375" style="301" customWidth="1"/>
    <col min="5379" max="5379" width="8.42578125" style="301" customWidth="1"/>
    <col min="5380" max="5380" width="10" style="301" customWidth="1"/>
    <col min="5381" max="5381" width="7.5703125" style="301" customWidth="1"/>
    <col min="5382" max="5382" width="10" style="301" customWidth="1"/>
    <col min="5383" max="5383" width="9.140625" style="301" customWidth="1"/>
    <col min="5384" max="5384" width="10" style="301" customWidth="1"/>
    <col min="5385" max="5385" width="9.28515625" style="301" customWidth="1"/>
    <col min="5386" max="5386" width="11.140625" style="301" customWidth="1"/>
    <col min="5387" max="5629" width="9.140625" style="301"/>
    <col min="5630" max="5630" width="5.140625" style="301" customWidth="1"/>
    <col min="5631" max="5631" width="12.140625" style="301" customWidth="1"/>
    <col min="5632" max="5632" width="13.28515625" style="301" customWidth="1"/>
    <col min="5633" max="5633" width="22.85546875" style="301" bestFit="1" customWidth="1"/>
    <col min="5634" max="5634" width="9.7109375" style="301" customWidth="1"/>
    <col min="5635" max="5635" width="8.42578125" style="301" customWidth="1"/>
    <col min="5636" max="5636" width="10" style="301" customWidth="1"/>
    <col min="5637" max="5637" width="7.5703125" style="301" customWidth="1"/>
    <col min="5638" max="5638" width="10" style="301" customWidth="1"/>
    <col min="5639" max="5639" width="9.140625" style="301" customWidth="1"/>
    <col min="5640" max="5640" width="10" style="301" customWidth="1"/>
    <col min="5641" max="5641" width="9.28515625" style="301" customWidth="1"/>
    <col min="5642" max="5642" width="11.140625" style="301" customWidth="1"/>
    <col min="5643" max="5885" width="9.140625" style="301"/>
    <col min="5886" max="5886" width="5.140625" style="301" customWidth="1"/>
    <col min="5887" max="5887" width="12.140625" style="301" customWidth="1"/>
    <col min="5888" max="5888" width="13.28515625" style="301" customWidth="1"/>
    <col min="5889" max="5889" width="22.85546875" style="301" bestFit="1" customWidth="1"/>
    <col min="5890" max="5890" width="9.7109375" style="301" customWidth="1"/>
    <col min="5891" max="5891" width="8.42578125" style="301" customWidth="1"/>
    <col min="5892" max="5892" width="10" style="301" customWidth="1"/>
    <col min="5893" max="5893" width="7.5703125" style="301" customWidth="1"/>
    <col min="5894" max="5894" width="10" style="301" customWidth="1"/>
    <col min="5895" max="5895" width="9.140625" style="301" customWidth="1"/>
    <col min="5896" max="5896" width="10" style="301" customWidth="1"/>
    <col min="5897" max="5897" width="9.28515625" style="301" customWidth="1"/>
    <col min="5898" max="5898" width="11.140625" style="301" customWidth="1"/>
    <col min="5899" max="6141" width="9.140625" style="301"/>
    <col min="6142" max="6142" width="5.140625" style="301" customWidth="1"/>
    <col min="6143" max="6143" width="12.140625" style="301" customWidth="1"/>
    <col min="6144" max="6144" width="13.28515625" style="301" customWidth="1"/>
    <col min="6145" max="6145" width="22.85546875" style="301" bestFit="1" customWidth="1"/>
    <col min="6146" max="6146" width="9.7109375" style="301" customWidth="1"/>
    <col min="6147" max="6147" width="8.42578125" style="301" customWidth="1"/>
    <col min="6148" max="6148" width="10" style="301" customWidth="1"/>
    <col min="6149" max="6149" width="7.5703125" style="301" customWidth="1"/>
    <col min="6150" max="6150" width="10" style="301" customWidth="1"/>
    <col min="6151" max="6151" width="9.140625" style="301" customWidth="1"/>
    <col min="6152" max="6152" width="10" style="301" customWidth="1"/>
    <col min="6153" max="6153" width="9.28515625" style="301" customWidth="1"/>
    <col min="6154" max="6154" width="11.140625" style="301" customWidth="1"/>
    <col min="6155" max="6397" width="9.140625" style="301"/>
    <col min="6398" max="6398" width="5.140625" style="301" customWidth="1"/>
    <col min="6399" max="6399" width="12.140625" style="301" customWidth="1"/>
    <col min="6400" max="6400" width="13.28515625" style="301" customWidth="1"/>
    <col min="6401" max="6401" width="22.85546875" style="301" bestFit="1" customWidth="1"/>
    <col min="6402" max="6402" width="9.7109375" style="301" customWidth="1"/>
    <col min="6403" max="6403" width="8.42578125" style="301" customWidth="1"/>
    <col min="6404" max="6404" width="10" style="301" customWidth="1"/>
    <col min="6405" max="6405" width="7.5703125" style="301" customWidth="1"/>
    <col min="6406" max="6406" width="10" style="301" customWidth="1"/>
    <col min="6407" max="6407" width="9.140625" style="301" customWidth="1"/>
    <col min="6408" max="6408" width="10" style="301" customWidth="1"/>
    <col min="6409" max="6409" width="9.28515625" style="301" customWidth="1"/>
    <col min="6410" max="6410" width="11.140625" style="301" customWidth="1"/>
    <col min="6411" max="6653" width="9.140625" style="301"/>
    <col min="6654" max="6654" width="5.140625" style="301" customWidth="1"/>
    <col min="6655" max="6655" width="12.140625" style="301" customWidth="1"/>
    <col min="6656" max="6656" width="13.28515625" style="301" customWidth="1"/>
    <col min="6657" max="6657" width="22.85546875" style="301" bestFit="1" customWidth="1"/>
    <col min="6658" max="6658" width="9.7109375" style="301" customWidth="1"/>
    <col min="6659" max="6659" width="8.42578125" style="301" customWidth="1"/>
    <col min="6660" max="6660" width="10" style="301" customWidth="1"/>
    <col min="6661" max="6661" width="7.5703125" style="301" customWidth="1"/>
    <col min="6662" max="6662" width="10" style="301" customWidth="1"/>
    <col min="6663" max="6663" width="9.140625" style="301" customWidth="1"/>
    <col min="6664" max="6664" width="10" style="301" customWidth="1"/>
    <col min="6665" max="6665" width="9.28515625" style="301" customWidth="1"/>
    <col min="6666" max="6666" width="11.140625" style="301" customWidth="1"/>
    <col min="6667" max="6909" width="9.140625" style="301"/>
    <col min="6910" max="6910" width="5.140625" style="301" customWidth="1"/>
    <col min="6911" max="6911" width="12.140625" style="301" customWidth="1"/>
    <col min="6912" max="6912" width="13.28515625" style="301" customWidth="1"/>
    <col min="6913" max="6913" width="22.85546875" style="301" bestFit="1" customWidth="1"/>
    <col min="6914" max="6914" width="9.7109375" style="301" customWidth="1"/>
    <col min="6915" max="6915" width="8.42578125" style="301" customWidth="1"/>
    <col min="6916" max="6916" width="10" style="301" customWidth="1"/>
    <col min="6917" max="6917" width="7.5703125" style="301" customWidth="1"/>
    <col min="6918" max="6918" width="10" style="301" customWidth="1"/>
    <col min="6919" max="6919" width="9.140625" style="301" customWidth="1"/>
    <col min="6920" max="6920" width="10" style="301" customWidth="1"/>
    <col min="6921" max="6921" width="9.28515625" style="301" customWidth="1"/>
    <col min="6922" max="6922" width="11.140625" style="301" customWidth="1"/>
    <col min="6923" max="7165" width="9.140625" style="301"/>
    <col min="7166" max="7166" width="5.140625" style="301" customWidth="1"/>
    <col min="7167" max="7167" width="12.140625" style="301" customWidth="1"/>
    <col min="7168" max="7168" width="13.28515625" style="301" customWidth="1"/>
    <col min="7169" max="7169" width="22.85546875" style="301" bestFit="1" customWidth="1"/>
    <col min="7170" max="7170" width="9.7109375" style="301" customWidth="1"/>
    <col min="7171" max="7171" width="8.42578125" style="301" customWidth="1"/>
    <col min="7172" max="7172" width="10" style="301" customWidth="1"/>
    <col min="7173" max="7173" width="7.5703125" style="301" customWidth="1"/>
    <col min="7174" max="7174" width="10" style="301" customWidth="1"/>
    <col min="7175" max="7175" width="9.140625" style="301" customWidth="1"/>
    <col min="7176" max="7176" width="10" style="301" customWidth="1"/>
    <col min="7177" max="7177" width="9.28515625" style="301" customWidth="1"/>
    <col min="7178" max="7178" width="11.140625" style="301" customWidth="1"/>
    <col min="7179" max="7421" width="9.140625" style="301"/>
    <col min="7422" max="7422" width="5.140625" style="301" customWidth="1"/>
    <col min="7423" max="7423" width="12.140625" style="301" customWidth="1"/>
    <col min="7424" max="7424" width="13.28515625" style="301" customWidth="1"/>
    <col min="7425" max="7425" width="22.85546875" style="301" bestFit="1" customWidth="1"/>
    <col min="7426" max="7426" width="9.7109375" style="301" customWidth="1"/>
    <col min="7427" max="7427" width="8.42578125" style="301" customWidth="1"/>
    <col min="7428" max="7428" width="10" style="301" customWidth="1"/>
    <col min="7429" max="7429" width="7.5703125" style="301" customWidth="1"/>
    <col min="7430" max="7430" width="10" style="301" customWidth="1"/>
    <col min="7431" max="7431" width="9.140625" style="301" customWidth="1"/>
    <col min="7432" max="7432" width="10" style="301" customWidth="1"/>
    <col min="7433" max="7433" width="9.28515625" style="301" customWidth="1"/>
    <col min="7434" max="7434" width="11.140625" style="301" customWidth="1"/>
    <col min="7435" max="7677" width="9.140625" style="301"/>
    <col min="7678" max="7678" width="5.140625" style="301" customWidth="1"/>
    <col min="7679" max="7679" width="12.140625" style="301" customWidth="1"/>
    <col min="7680" max="7680" width="13.28515625" style="301" customWidth="1"/>
    <col min="7681" max="7681" width="22.85546875" style="301" bestFit="1" customWidth="1"/>
    <col min="7682" max="7682" width="9.7109375" style="301" customWidth="1"/>
    <col min="7683" max="7683" width="8.42578125" style="301" customWidth="1"/>
    <col min="7684" max="7684" width="10" style="301" customWidth="1"/>
    <col min="7685" max="7685" width="7.5703125" style="301" customWidth="1"/>
    <col min="7686" max="7686" width="10" style="301" customWidth="1"/>
    <col min="7687" max="7687" width="9.140625" style="301" customWidth="1"/>
    <col min="7688" max="7688" width="10" style="301" customWidth="1"/>
    <col min="7689" max="7689" width="9.28515625" style="301" customWidth="1"/>
    <col min="7690" max="7690" width="11.140625" style="301" customWidth="1"/>
    <col min="7691" max="7933" width="9.140625" style="301"/>
    <col min="7934" max="7934" width="5.140625" style="301" customWidth="1"/>
    <col min="7935" max="7935" width="12.140625" style="301" customWidth="1"/>
    <col min="7936" max="7936" width="13.28515625" style="301" customWidth="1"/>
    <col min="7937" max="7937" width="22.85546875" style="301" bestFit="1" customWidth="1"/>
    <col min="7938" max="7938" width="9.7109375" style="301" customWidth="1"/>
    <col min="7939" max="7939" width="8.42578125" style="301" customWidth="1"/>
    <col min="7940" max="7940" width="10" style="301" customWidth="1"/>
    <col min="7941" max="7941" width="7.5703125" style="301" customWidth="1"/>
    <col min="7942" max="7942" width="10" style="301" customWidth="1"/>
    <col min="7943" max="7943" width="9.140625" style="301" customWidth="1"/>
    <col min="7944" max="7944" width="10" style="301" customWidth="1"/>
    <col min="7945" max="7945" width="9.28515625" style="301" customWidth="1"/>
    <col min="7946" max="7946" width="11.140625" style="301" customWidth="1"/>
    <col min="7947" max="8189" width="9.140625" style="301"/>
    <col min="8190" max="8190" width="5.140625" style="301" customWidth="1"/>
    <col min="8191" max="8191" width="12.140625" style="301" customWidth="1"/>
    <col min="8192" max="8192" width="13.28515625" style="301" customWidth="1"/>
    <col min="8193" max="8193" width="22.85546875" style="301" bestFit="1" customWidth="1"/>
    <col min="8194" max="8194" width="9.7109375" style="301" customWidth="1"/>
    <col min="8195" max="8195" width="8.42578125" style="301" customWidth="1"/>
    <col min="8196" max="8196" width="10" style="301" customWidth="1"/>
    <col min="8197" max="8197" width="7.5703125" style="301" customWidth="1"/>
    <col min="8198" max="8198" width="10" style="301" customWidth="1"/>
    <col min="8199" max="8199" width="9.140625" style="301" customWidth="1"/>
    <col min="8200" max="8200" width="10" style="301" customWidth="1"/>
    <col min="8201" max="8201" width="9.28515625" style="301" customWidth="1"/>
    <col min="8202" max="8202" width="11.140625" style="301" customWidth="1"/>
    <col min="8203" max="8445" width="9.140625" style="301"/>
    <col min="8446" max="8446" width="5.140625" style="301" customWidth="1"/>
    <col min="8447" max="8447" width="12.140625" style="301" customWidth="1"/>
    <col min="8448" max="8448" width="13.28515625" style="301" customWidth="1"/>
    <col min="8449" max="8449" width="22.85546875" style="301" bestFit="1" customWidth="1"/>
    <col min="8450" max="8450" width="9.7109375" style="301" customWidth="1"/>
    <col min="8451" max="8451" width="8.42578125" style="301" customWidth="1"/>
    <col min="8452" max="8452" width="10" style="301" customWidth="1"/>
    <col min="8453" max="8453" width="7.5703125" style="301" customWidth="1"/>
    <col min="8454" max="8454" width="10" style="301" customWidth="1"/>
    <col min="8455" max="8455" width="9.140625" style="301" customWidth="1"/>
    <col min="8456" max="8456" width="10" style="301" customWidth="1"/>
    <col min="8457" max="8457" width="9.28515625" style="301" customWidth="1"/>
    <col min="8458" max="8458" width="11.140625" style="301" customWidth="1"/>
    <col min="8459" max="8701" width="9.140625" style="301"/>
    <col min="8702" max="8702" width="5.140625" style="301" customWidth="1"/>
    <col min="8703" max="8703" width="12.140625" style="301" customWidth="1"/>
    <col min="8704" max="8704" width="13.28515625" style="301" customWidth="1"/>
    <col min="8705" max="8705" width="22.85546875" style="301" bestFit="1" customWidth="1"/>
    <col min="8706" max="8706" width="9.7109375" style="301" customWidth="1"/>
    <col min="8707" max="8707" width="8.42578125" style="301" customWidth="1"/>
    <col min="8708" max="8708" width="10" style="301" customWidth="1"/>
    <col min="8709" max="8709" width="7.5703125" style="301" customWidth="1"/>
    <col min="8710" max="8710" width="10" style="301" customWidth="1"/>
    <col min="8711" max="8711" width="9.140625" style="301" customWidth="1"/>
    <col min="8712" max="8712" width="10" style="301" customWidth="1"/>
    <col min="8713" max="8713" width="9.28515625" style="301" customWidth="1"/>
    <col min="8714" max="8714" width="11.140625" style="301" customWidth="1"/>
    <col min="8715" max="8957" width="9.140625" style="301"/>
    <col min="8958" max="8958" width="5.140625" style="301" customWidth="1"/>
    <col min="8959" max="8959" width="12.140625" style="301" customWidth="1"/>
    <col min="8960" max="8960" width="13.28515625" style="301" customWidth="1"/>
    <col min="8961" max="8961" width="22.85546875" style="301" bestFit="1" customWidth="1"/>
    <col min="8962" max="8962" width="9.7109375" style="301" customWidth="1"/>
    <col min="8963" max="8963" width="8.42578125" style="301" customWidth="1"/>
    <col min="8964" max="8964" width="10" style="301" customWidth="1"/>
    <col min="8965" max="8965" width="7.5703125" style="301" customWidth="1"/>
    <col min="8966" max="8966" width="10" style="301" customWidth="1"/>
    <col min="8967" max="8967" width="9.140625" style="301" customWidth="1"/>
    <col min="8968" max="8968" width="10" style="301" customWidth="1"/>
    <col min="8969" max="8969" width="9.28515625" style="301" customWidth="1"/>
    <col min="8970" max="8970" width="11.140625" style="301" customWidth="1"/>
    <col min="8971" max="9213" width="9.140625" style="301"/>
    <col min="9214" max="9214" width="5.140625" style="301" customWidth="1"/>
    <col min="9215" max="9215" width="12.140625" style="301" customWidth="1"/>
    <col min="9216" max="9216" width="13.28515625" style="301" customWidth="1"/>
    <col min="9217" max="9217" width="22.85546875" style="301" bestFit="1" customWidth="1"/>
    <col min="9218" max="9218" width="9.7109375" style="301" customWidth="1"/>
    <col min="9219" max="9219" width="8.42578125" style="301" customWidth="1"/>
    <col min="9220" max="9220" width="10" style="301" customWidth="1"/>
    <col min="9221" max="9221" width="7.5703125" style="301" customWidth="1"/>
    <col min="9222" max="9222" width="10" style="301" customWidth="1"/>
    <col min="9223" max="9223" width="9.140625" style="301" customWidth="1"/>
    <col min="9224" max="9224" width="10" style="301" customWidth="1"/>
    <col min="9225" max="9225" width="9.28515625" style="301" customWidth="1"/>
    <col min="9226" max="9226" width="11.140625" style="301" customWidth="1"/>
    <col min="9227" max="9469" width="9.140625" style="301"/>
    <col min="9470" max="9470" width="5.140625" style="301" customWidth="1"/>
    <col min="9471" max="9471" width="12.140625" style="301" customWidth="1"/>
    <col min="9472" max="9472" width="13.28515625" style="301" customWidth="1"/>
    <col min="9473" max="9473" width="22.85546875" style="301" bestFit="1" customWidth="1"/>
    <col min="9474" max="9474" width="9.7109375" style="301" customWidth="1"/>
    <col min="9475" max="9475" width="8.42578125" style="301" customWidth="1"/>
    <col min="9476" max="9476" width="10" style="301" customWidth="1"/>
    <col min="9477" max="9477" width="7.5703125" style="301" customWidth="1"/>
    <col min="9478" max="9478" width="10" style="301" customWidth="1"/>
    <col min="9479" max="9479" width="9.140625" style="301" customWidth="1"/>
    <col min="9480" max="9480" width="10" style="301" customWidth="1"/>
    <col min="9481" max="9481" width="9.28515625" style="301" customWidth="1"/>
    <col min="9482" max="9482" width="11.140625" style="301" customWidth="1"/>
    <col min="9483" max="9725" width="9.140625" style="301"/>
    <col min="9726" max="9726" width="5.140625" style="301" customWidth="1"/>
    <col min="9727" max="9727" width="12.140625" style="301" customWidth="1"/>
    <col min="9728" max="9728" width="13.28515625" style="301" customWidth="1"/>
    <col min="9729" max="9729" width="22.85546875" style="301" bestFit="1" customWidth="1"/>
    <col min="9730" max="9730" width="9.7109375" style="301" customWidth="1"/>
    <col min="9731" max="9731" width="8.42578125" style="301" customWidth="1"/>
    <col min="9732" max="9732" width="10" style="301" customWidth="1"/>
    <col min="9733" max="9733" width="7.5703125" style="301" customWidth="1"/>
    <col min="9734" max="9734" width="10" style="301" customWidth="1"/>
    <col min="9735" max="9735" width="9.140625" style="301" customWidth="1"/>
    <col min="9736" max="9736" width="10" style="301" customWidth="1"/>
    <col min="9737" max="9737" width="9.28515625" style="301" customWidth="1"/>
    <col min="9738" max="9738" width="11.140625" style="301" customWidth="1"/>
    <col min="9739" max="9981" width="9.140625" style="301"/>
    <col min="9982" max="9982" width="5.140625" style="301" customWidth="1"/>
    <col min="9983" max="9983" width="12.140625" style="301" customWidth="1"/>
    <col min="9984" max="9984" width="13.28515625" style="301" customWidth="1"/>
    <col min="9985" max="9985" width="22.85546875" style="301" bestFit="1" customWidth="1"/>
    <col min="9986" max="9986" width="9.7109375" style="301" customWidth="1"/>
    <col min="9987" max="9987" width="8.42578125" style="301" customWidth="1"/>
    <col min="9988" max="9988" width="10" style="301" customWidth="1"/>
    <col min="9989" max="9989" width="7.5703125" style="301" customWidth="1"/>
    <col min="9990" max="9990" width="10" style="301" customWidth="1"/>
    <col min="9991" max="9991" width="9.140625" style="301" customWidth="1"/>
    <col min="9992" max="9992" width="10" style="301" customWidth="1"/>
    <col min="9993" max="9993" width="9.28515625" style="301" customWidth="1"/>
    <col min="9994" max="9994" width="11.140625" style="301" customWidth="1"/>
    <col min="9995" max="10237" width="9.140625" style="301"/>
    <col min="10238" max="10238" width="5.140625" style="301" customWidth="1"/>
    <col min="10239" max="10239" width="12.140625" style="301" customWidth="1"/>
    <col min="10240" max="10240" width="13.28515625" style="301" customWidth="1"/>
    <col min="10241" max="10241" width="22.85546875" style="301" bestFit="1" customWidth="1"/>
    <col min="10242" max="10242" width="9.7109375" style="301" customWidth="1"/>
    <col min="10243" max="10243" width="8.42578125" style="301" customWidth="1"/>
    <col min="10244" max="10244" width="10" style="301" customWidth="1"/>
    <col min="10245" max="10245" width="7.5703125" style="301" customWidth="1"/>
    <col min="10246" max="10246" width="10" style="301" customWidth="1"/>
    <col min="10247" max="10247" width="9.140625" style="301" customWidth="1"/>
    <col min="10248" max="10248" width="10" style="301" customWidth="1"/>
    <col min="10249" max="10249" width="9.28515625" style="301" customWidth="1"/>
    <col min="10250" max="10250" width="11.140625" style="301" customWidth="1"/>
    <col min="10251" max="10493" width="9.140625" style="301"/>
    <col min="10494" max="10494" width="5.140625" style="301" customWidth="1"/>
    <col min="10495" max="10495" width="12.140625" style="301" customWidth="1"/>
    <col min="10496" max="10496" width="13.28515625" style="301" customWidth="1"/>
    <col min="10497" max="10497" width="22.85546875" style="301" bestFit="1" customWidth="1"/>
    <col min="10498" max="10498" width="9.7109375" style="301" customWidth="1"/>
    <col min="10499" max="10499" width="8.42578125" style="301" customWidth="1"/>
    <col min="10500" max="10500" width="10" style="301" customWidth="1"/>
    <col min="10501" max="10501" width="7.5703125" style="301" customWidth="1"/>
    <col min="10502" max="10502" width="10" style="301" customWidth="1"/>
    <col min="10503" max="10503" width="9.140625" style="301" customWidth="1"/>
    <col min="10504" max="10504" width="10" style="301" customWidth="1"/>
    <col min="10505" max="10505" width="9.28515625" style="301" customWidth="1"/>
    <col min="10506" max="10506" width="11.140625" style="301" customWidth="1"/>
    <col min="10507" max="10749" width="9.140625" style="301"/>
    <col min="10750" max="10750" width="5.140625" style="301" customWidth="1"/>
    <col min="10751" max="10751" width="12.140625" style="301" customWidth="1"/>
    <col min="10752" max="10752" width="13.28515625" style="301" customWidth="1"/>
    <col min="10753" max="10753" width="22.85546875" style="301" bestFit="1" customWidth="1"/>
    <col min="10754" max="10754" width="9.7109375" style="301" customWidth="1"/>
    <col min="10755" max="10755" width="8.42578125" style="301" customWidth="1"/>
    <col min="10756" max="10756" width="10" style="301" customWidth="1"/>
    <col min="10757" max="10757" width="7.5703125" style="301" customWidth="1"/>
    <col min="10758" max="10758" width="10" style="301" customWidth="1"/>
    <col min="10759" max="10759" width="9.140625" style="301" customWidth="1"/>
    <col min="10760" max="10760" width="10" style="301" customWidth="1"/>
    <col min="10761" max="10761" width="9.28515625" style="301" customWidth="1"/>
    <col min="10762" max="10762" width="11.140625" style="301" customWidth="1"/>
    <col min="10763" max="11005" width="9.140625" style="301"/>
    <col min="11006" max="11006" width="5.140625" style="301" customWidth="1"/>
    <col min="11007" max="11007" width="12.140625" style="301" customWidth="1"/>
    <col min="11008" max="11008" width="13.28515625" style="301" customWidth="1"/>
    <col min="11009" max="11009" width="22.85546875" style="301" bestFit="1" customWidth="1"/>
    <col min="11010" max="11010" width="9.7109375" style="301" customWidth="1"/>
    <col min="11011" max="11011" width="8.42578125" style="301" customWidth="1"/>
    <col min="11012" max="11012" width="10" style="301" customWidth="1"/>
    <col min="11013" max="11013" width="7.5703125" style="301" customWidth="1"/>
    <col min="11014" max="11014" width="10" style="301" customWidth="1"/>
    <col min="11015" max="11015" width="9.140625" style="301" customWidth="1"/>
    <col min="11016" max="11016" width="10" style="301" customWidth="1"/>
    <col min="11017" max="11017" width="9.28515625" style="301" customWidth="1"/>
    <col min="11018" max="11018" width="11.140625" style="301" customWidth="1"/>
    <col min="11019" max="11261" width="9.140625" style="301"/>
    <col min="11262" max="11262" width="5.140625" style="301" customWidth="1"/>
    <col min="11263" max="11263" width="12.140625" style="301" customWidth="1"/>
    <col min="11264" max="11264" width="13.28515625" style="301" customWidth="1"/>
    <col min="11265" max="11265" width="22.85546875" style="301" bestFit="1" customWidth="1"/>
    <col min="11266" max="11266" width="9.7109375" style="301" customWidth="1"/>
    <col min="11267" max="11267" width="8.42578125" style="301" customWidth="1"/>
    <col min="11268" max="11268" width="10" style="301" customWidth="1"/>
    <col min="11269" max="11269" width="7.5703125" style="301" customWidth="1"/>
    <col min="11270" max="11270" width="10" style="301" customWidth="1"/>
    <col min="11271" max="11271" width="9.140625" style="301" customWidth="1"/>
    <col min="11272" max="11272" width="10" style="301" customWidth="1"/>
    <col min="11273" max="11273" width="9.28515625" style="301" customWidth="1"/>
    <col min="11274" max="11274" width="11.140625" style="301" customWidth="1"/>
    <col min="11275" max="11517" width="9.140625" style="301"/>
    <col min="11518" max="11518" width="5.140625" style="301" customWidth="1"/>
    <col min="11519" max="11519" width="12.140625" style="301" customWidth="1"/>
    <col min="11520" max="11520" width="13.28515625" style="301" customWidth="1"/>
    <col min="11521" max="11521" width="22.85546875" style="301" bestFit="1" customWidth="1"/>
    <col min="11522" max="11522" width="9.7109375" style="301" customWidth="1"/>
    <col min="11523" max="11523" width="8.42578125" style="301" customWidth="1"/>
    <col min="11524" max="11524" width="10" style="301" customWidth="1"/>
    <col min="11525" max="11525" width="7.5703125" style="301" customWidth="1"/>
    <col min="11526" max="11526" width="10" style="301" customWidth="1"/>
    <col min="11527" max="11527" width="9.140625" style="301" customWidth="1"/>
    <col min="11528" max="11528" width="10" style="301" customWidth="1"/>
    <col min="11529" max="11529" width="9.28515625" style="301" customWidth="1"/>
    <col min="11530" max="11530" width="11.140625" style="301" customWidth="1"/>
    <col min="11531" max="11773" width="9.140625" style="301"/>
    <col min="11774" max="11774" width="5.140625" style="301" customWidth="1"/>
    <col min="11775" max="11775" width="12.140625" style="301" customWidth="1"/>
    <col min="11776" max="11776" width="13.28515625" style="301" customWidth="1"/>
    <col min="11777" max="11777" width="22.85546875" style="301" bestFit="1" customWidth="1"/>
    <col min="11778" max="11778" width="9.7109375" style="301" customWidth="1"/>
    <col min="11779" max="11779" width="8.42578125" style="301" customWidth="1"/>
    <col min="11780" max="11780" width="10" style="301" customWidth="1"/>
    <col min="11781" max="11781" width="7.5703125" style="301" customWidth="1"/>
    <col min="11782" max="11782" width="10" style="301" customWidth="1"/>
    <col min="11783" max="11783" width="9.140625" style="301" customWidth="1"/>
    <col min="11784" max="11784" width="10" style="301" customWidth="1"/>
    <col min="11785" max="11785" width="9.28515625" style="301" customWidth="1"/>
    <col min="11786" max="11786" width="11.140625" style="301" customWidth="1"/>
    <col min="11787" max="12029" width="9.140625" style="301"/>
    <col min="12030" max="12030" width="5.140625" style="301" customWidth="1"/>
    <col min="12031" max="12031" width="12.140625" style="301" customWidth="1"/>
    <col min="12032" max="12032" width="13.28515625" style="301" customWidth="1"/>
    <col min="12033" max="12033" width="22.85546875" style="301" bestFit="1" customWidth="1"/>
    <col min="12034" max="12034" width="9.7109375" style="301" customWidth="1"/>
    <col min="12035" max="12035" width="8.42578125" style="301" customWidth="1"/>
    <col min="12036" max="12036" width="10" style="301" customWidth="1"/>
    <col min="12037" max="12037" width="7.5703125" style="301" customWidth="1"/>
    <col min="12038" max="12038" width="10" style="301" customWidth="1"/>
    <col min="12039" max="12039" width="9.140625" style="301" customWidth="1"/>
    <col min="12040" max="12040" width="10" style="301" customWidth="1"/>
    <col min="12041" max="12041" width="9.28515625" style="301" customWidth="1"/>
    <col min="12042" max="12042" width="11.140625" style="301" customWidth="1"/>
    <col min="12043" max="12285" width="9.140625" style="301"/>
    <col min="12286" max="12286" width="5.140625" style="301" customWidth="1"/>
    <col min="12287" max="12287" width="12.140625" style="301" customWidth="1"/>
    <col min="12288" max="12288" width="13.28515625" style="301" customWidth="1"/>
    <col min="12289" max="12289" width="22.85546875" style="301" bestFit="1" customWidth="1"/>
    <col min="12290" max="12290" width="9.7109375" style="301" customWidth="1"/>
    <col min="12291" max="12291" width="8.42578125" style="301" customWidth="1"/>
    <col min="12292" max="12292" width="10" style="301" customWidth="1"/>
    <col min="12293" max="12293" width="7.5703125" style="301" customWidth="1"/>
    <col min="12294" max="12294" width="10" style="301" customWidth="1"/>
    <col min="12295" max="12295" width="9.140625" style="301" customWidth="1"/>
    <col min="12296" max="12296" width="10" style="301" customWidth="1"/>
    <col min="12297" max="12297" width="9.28515625" style="301" customWidth="1"/>
    <col min="12298" max="12298" width="11.140625" style="301" customWidth="1"/>
    <col min="12299" max="12541" width="9.140625" style="301"/>
    <col min="12542" max="12542" width="5.140625" style="301" customWidth="1"/>
    <col min="12543" max="12543" width="12.140625" style="301" customWidth="1"/>
    <col min="12544" max="12544" width="13.28515625" style="301" customWidth="1"/>
    <col min="12545" max="12545" width="22.85546875" style="301" bestFit="1" customWidth="1"/>
    <col min="12546" max="12546" width="9.7109375" style="301" customWidth="1"/>
    <col min="12547" max="12547" width="8.42578125" style="301" customWidth="1"/>
    <col min="12548" max="12548" width="10" style="301" customWidth="1"/>
    <col min="12549" max="12549" width="7.5703125" style="301" customWidth="1"/>
    <col min="12550" max="12550" width="10" style="301" customWidth="1"/>
    <col min="12551" max="12551" width="9.140625" style="301" customWidth="1"/>
    <col min="12552" max="12552" width="10" style="301" customWidth="1"/>
    <col min="12553" max="12553" width="9.28515625" style="301" customWidth="1"/>
    <col min="12554" max="12554" width="11.140625" style="301" customWidth="1"/>
    <col min="12555" max="12797" width="9.140625" style="301"/>
    <col min="12798" max="12798" width="5.140625" style="301" customWidth="1"/>
    <col min="12799" max="12799" width="12.140625" style="301" customWidth="1"/>
    <col min="12800" max="12800" width="13.28515625" style="301" customWidth="1"/>
    <col min="12801" max="12801" width="22.85546875" style="301" bestFit="1" customWidth="1"/>
    <col min="12802" max="12802" width="9.7109375" style="301" customWidth="1"/>
    <col min="12803" max="12803" width="8.42578125" style="301" customWidth="1"/>
    <col min="12804" max="12804" width="10" style="301" customWidth="1"/>
    <col min="12805" max="12805" width="7.5703125" style="301" customWidth="1"/>
    <col min="12806" max="12806" width="10" style="301" customWidth="1"/>
    <col min="12807" max="12807" width="9.140625" style="301" customWidth="1"/>
    <col min="12808" max="12808" width="10" style="301" customWidth="1"/>
    <col min="12809" max="12809" width="9.28515625" style="301" customWidth="1"/>
    <col min="12810" max="12810" width="11.140625" style="301" customWidth="1"/>
    <col min="12811" max="13053" width="9.140625" style="301"/>
    <col min="13054" max="13054" width="5.140625" style="301" customWidth="1"/>
    <col min="13055" max="13055" width="12.140625" style="301" customWidth="1"/>
    <col min="13056" max="13056" width="13.28515625" style="301" customWidth="1"/>
    <col min="13057" max="13057" width="22.85546875" style="301" bestFit="1" customWidth="1"/>
    <col min="13058" max="13058" width="9.7109375" style="301" customWidth="1"/>
    <col min="13059" max="13059" width="8.42578125" style="301" customWidth="1"/>
    <col min="13060" max="13060" width="10" style="301" customWidth="1"/>
    <col min="13061" max="13061" width="7.5703125" style="301" customWidth="1"/>
    <col min="13062" max="13062" width="10" style="301" customWidth="1"/>
    <col min="13063" max="13063" width="9.140625" style="301" customWidth="1"/>
    <col min="13064" max="13064" width="10" style="301" customWidth="1"/>
    <col min="13065" max="13065" width="9.28515625" style="301" customWidth="1"/>
    <col min="13066" max="13066" width="11.140625" style="301" customWidth="1"/>
    <col min="13067" max="13309" width="9.140625" style="301"/>
    <col min="13310" max="13310" width="5.140625" style="301" customWidth="1"/>
    <col min="13311" max="13311" width="12.140625" style="301" customWidth="1"/>
    <col min="13312" max="13312" width="13.28515625" style="301" customWidth="1"/>
    <col min="13313" max="13313" width="22.85546875" style="301" bestFit="1" customWidth="1"/>
    <col min="13314" max="13314" width="9.7109375" style="301" customWidth="1"/>
    <col min="13315" max="13315" width="8.42578125" style="301" customWidth="1"/>
    <col min="13316" max="13316" width="10" style="301" customWidth="1"/>
    <col min="13317" max="13317" width="7.5703125" style="301" customWidth="1"/>
    <col min="13318" max="13318" width="10" style="301" customWidth="1"/>
    <col min="13319" max="13319" width="9.140625" style="301" customWidth="1"/>
    <col min="13320" max="13320" width="10" style="301" customWidth="1"/>
    <col min="13321" max="13321" width="9.28515625" style="301" customWidth="1"/>
    <col min="13322" max="13322" width="11.140625" style="301" customWidth="1"/>
    <col min="13323" max="13565" width="9.140625" style="301"/>
    <col min="13566" max="13566" width="5.140625" style="301" customWidth="1"/>
    <col min="13567" max="13567" width="12.140625" style="301" customWidth="1"/>
    <col min="13568" max="13568" width="13.28515625" style="301" customWidth="1"/>
    <col min="13569" max="13569" width="22.85546875" style="301" bestFit="1" customWidth="1"/>
    <col min="13570" max="13570" width="9.7109375" style="301" customWidth="1"/>
    <col min="13571" max="13571" width="8.42578125" style="301" customWidth="1"/>
    <col min="13572" max="13572" width="10" style="301" customWidth="1"/>
    <col min="13573" max="13573" width="7.5703125" style="301" customWidth="1"/>
    <col min="13574" max="13574" width="10" style="301" customWidth="1"/>
    <col min="13575" max="13575" width="9.140625" style="301" customWidth="1"/>
    <col min="13576" max="13576" width="10" style="301" customWidth="1"/>
    <col min="13577" max="13577" width="9.28515625" style="301" customWidth="1"/>
    <col min="13578" max="13578" width="11.140625" style="301" customWidth="1"/>
    <col min="13579" max="13821" width="9.140625" style="301"/>
    <col min="13822" max="13822" width="5.140625" style="301" customWidth="1"/>
    <col min="13823" max="13823" width="12.140625" style="301" customWidth="1"/>
    <col min="13824" max="13824" width="13.28515625" style="301" customWidth="1"/>
    <col min="13825" max="13825" width="22.85546875" style="301" bestFit="1" customWidth="1"/>
    <col min="13826" max="13826" width="9.7109375" style="301" customWidth="1"/>
    <col min="13827" max="13827" width="8.42578125" style="301" customWidth="1"/>
    <col min="13828" max="13828" width="10" style="301" customWidth="1"/>
    <col min="13829" max="13829" width="7.5703125" style="301" customWidth="1"/>
    <col min="13830" max="13830" width="10" style="301" customWidth="1"/>
    <col min="13831" max="13831" width="9.140625" style="301" customWidth="1"/>
    <col min="13832" max="13832" width="10" style="301" customWidth="1"/>
    <col min="13833" max="13833" width="9.28515625" style="301" customWidth="1"/>
    <col min="13834" max="13834" width="11.140625" style="301" customWidth="1"/>
    <col min="13835" max="14077" width="9.140625" style="301"/>
    <col min="14078" max="14078" width="5.140625" style="301" customWidth="1"/>
    <col min="14079" max="14079" width="12.140625" style="301" customWidth="1"/>
    <col min="14080" max="14080" width="13.28515625" style="301" customWidth="1"/>
    <col min="14081" max="14081" width="22.85546875" style="301" bestFit="1" customWidth="1"/>
    <col min="14082" max="14082" width="9.7109375" style="301" customWidth="1"/>
    <col min="14083" max="14083" width="8.42578125" style="301" customWidth="1"/>
    <col min="14084" max="14084" width="10" style="301" customWidth="1"/>
    <col min="14085" max="14085" width="7.5703125" style="301" customWidth="1"/>
    <col min="14086" max="14086" width="10" style="301" customWidth="1"/>
    <col min="14087" max="14087" width="9.140625" style="301" customWidth="1"/>
    <col min="14088" max="14088" width="10" style="301" customWidth="1"/>
    <col min="14089" max="14089" width="9.28515625" style="301" customWidth="1"/>
    <col min="14090" max="14090" width="11.140625" style="301" customWidth="1"/>
    <col min="14091" max="14333" width="9.140625" style="301"/>
    <col min="14334" max="14334" width="5.140625" style="301" customWidth="1"/>
    <col min="14335" max="14335" width="12.140625" style="301" customWidth="1"/>
    <col min="14336" max="14336" width="13.28515625" style="301" customWidth="1"/>
    <col min="14337" max="14337" width="22.85546875" style="301" bestFit="1" customWidth="1"/>
    <col min="14338" max="14338" width="9.7109375" style="301" customWidth="1"/>
    <col min="14339" max="14339" width="8.42578125" style="301" customWidth="1"/>
    <col min="14340" max="14340" width="10" style="301" customWidth="1"/>
    <col min="14341" max="14341" width="7.5703125" style="301" customWidth="1"/>
    <col min="14342" max="14342" width="10" style="301" customWidth="1"/>
    <col min="14343" max="14343" width="9.140625" style="301" customWidth="1"/>
    <col min="14344" max="14344" width="10" style="301" customWidth="1"/>
    <col min="14345" max="14345" width="9.28515625" style="301" customWidth="1"/>
    <col min="14346" max="14346" width="11.140625" style="301" customWidth="1"/>
    <col min="14347" max="14589" width="9.140625" style="301"/>
    <col min="14590" max="14590" width="5.140625" style="301" customWidth="1"/>
    <col min="14591" max="14591" width="12.140625" style="301" customWidth="1"/>
    <col min="14592" max="14592" width="13.28515625" style="301" customWidth="1"/>
    <col min="14593" max="14593" width="22.85546875" style="301" bestFit="1" customWidth="1"/>
    <col min="14594" max="14594" width="9.7109375" style="301" customWidth="1"/>
    <col min="14595" max="14595" width="8.42578125" style="301" customWidth="1"/>
    <col min="14596" max="14596" width="10" style="301" customWidth="1"/>
    <col min="14597" max="14597" width="7.5703125" style="301" customWidth="1"/>
    <col min="14598" max="14598" width="10" style="301" customWidth="1"/>
    <col min="14599" max="14599" width="9.140625" style="301" customWidth="1"/>
    <col min="14600" max="14600" width="10" style="301" customWidth="1"/>
    <col min="14601" max="14601" width="9.28515625" style="301" customWidth="1"/>
    <col min="14602" max="14602" width="11.140625" style="301" customWidth="1"/>
    <col min="14603" max="14845" width="9.140625" style="301"/>
    <col min="14846" max="14846" width="5.140625" style="301" customWidth="1"/>
    <col min="14847" max="14847" width="12.140625" style="301" customWidth="1"/>
    <col min="14848" max="14848" width="13.28515625" style="301" customWidth="1"/>
    <col min="14849" max="14849" width="22.85546875" style="301" bestFit="1" customWidth="1"/>
    <col min="14850" max="14850" width="9.7109375" style="301" customWidth="1"/>
    <col min="14851" max="14851" width="8.42578125" style="301" customWidth="1"/>
    <col min="14852" max="14852" width="10" style="301" customWidth="1"/>
    <col min="14853" max="14853" width="7.5703125" style="301" customWidth="1"/>
    <col min="14854" max="14854" width="10" style="301" customWidth="1"/>
    <col min="14855" max="14855" width="9.140625" style="301" customWidth="1"/>
    <col min="14856" max="14856" width="10" style="301" customWidth="1"/>
    <col min="14857" max="14857" width="9.28515625" style="301" customWidth="1"/>
    <col min="14858" max="14858" width="11.140625" style="301" customWidth="1"/>
    <col min="14859" max="15101" width="9.140625" style="301"/>
    <col min="15102" max="15102" width="5.140625" style="301" customWidth="1"/>
    <col min="15103" max="15103" width="12.140625" style="301" customWidth="1"/>
    <col min="15104" max="15104" width="13.28515625" style="301" customWidth="1"/>
    <col min="15105" max="15105" width="22.85546875" style="301" bestFit="1" customWidth="1"/>
    <col min="15106" max="15106" width="9.7109375" style="301" customWidth="1"/>
    <col min="15107" max="15107" width="8.42578125" style="301" customWidth="1"/>
    <col min="15108" max="15108" width="10" style="301" customWidth="1"/>
    <col min="15109" max="15109" width="7.5703125" style="301" customWidth="1"/>
    <col min="15110" max="15110" width="10" style="301" customWidth="1"/>
    <col min="15111" max="15111" width="9.140625" style="301" customWidth="1"/>
    <col min="15112" max="15112" width="10" style="301" customWidth="1"/>
    <col min="15113" max="15113" width="9.28515625" style="301" customWidth="1"/>
    <col min="15114" max="15114" width="11.140625" style="301" customWidth="1"/>
    <col min="15115" max="15357" width="9.140625" style="301"/>
    <col min="15358" max="15358" width="5.140625" style="301" customWidth="1"/>
    <col min="15359" max="15359" width="12.140625" style="301" customWidth="1"/>
    <col min="15360" max="15360" width="13.28515625" style="301" customWidth="1"/>
    <col min="15361" max="15361" width="22.85546875" style="301" bestFit="1" customWidth="1"/>
    <col min="15362" max="15362" width="9.7109375" style="301" customWidth="1"/>
    <col min="15363" max="15363" width="8.42578125" style="301" customWidth="1"/>
    <col min="15364" max="15364" width="10" style="301" customWidth="1"/>
    <col min="15365" max="15365" width="7.5703125" style="301" customWidth="1"/>
    <col min="15366" max="15366" width="10" style="301" customWidth="1"/>
    <col min="15367" max="15367" width="9.140625" style="301" customWidth="1"/>
    <col min="15368" max="15368" width="10" style="301" customWidth="1"/>
    <col min="15369" max="15369" width="9.28515625" style="301" customWidth="1"/>
    <col min="15370" max="15370" width="11.140625" style="301" customWidth="1"/>
    <col min="15371" max="15613" width="9.140625" style="301"/>
    <col min="15614" max="15614" width="5.140625" style="301" customWidth="1"/>
    <col min="15615" max="15615" width="12.140625" style="301" customWidth="1"/>
    <col min="15616" max="15616" width="13.28515625" style="301" customWidth="1"/>
    <col min="15617" max="15617" width="22.85546875" style="301" bestFit="1" customWidth="1"/>
    <col min="15618" max="15618" width="9.7109375" style="301" customWidth="1"/>
    <col min="15619" max="15619" width="8.42578125" style="301" customWidth="1"/>
    <col min="15620" max="15620" width="10" style="301" customWidth="1"/>
    <col min="15621" max="15621" width="7.5703125" style="301" customWidth="1"/>
    <col min="15622" max="15622" width="10" style="301" customWidth="1"/>
    <col min="15623" max="15623" width="9.140625" style="301" customWidth="1"/>
    <col min="15624" max="15624" width="10" style="301" customWidth="1"/>
    <col min="15625" max="15625" width="9.28515625" style="301" customWidth="1"/>
    <col min="15626" max="15626" width="11.140625" style="301" customWidth="1"/>
    <col min="15627" max="15869" width="9.140625" style="301"/>
    <col min="15870" max="15870" width="5.140625" style="301" customWidth="1"/>
    <col min="15871" max="15871" width="12.140625" style="301" customWidth="1"/>
    <col min="15872" max="15872" width="13.28515625" style="301" customWidth="1"/>
    <col min="15873" max="15873" width="22.85546875" style="301" bestFit="1" customWidth="1"/>
    <col min="15874" max="15874" width="9.7109375" style="301" customWidth="1"/>
    <col min="15875" max="15875" width="8.42578125" style="301" customWidth="1"/>
    <col min="15876" max="15876" width="10" style="301" customWidth="1"/>
    <col min="15877" max="15877" width="7.5703125" style="301" customWidth="1"/>
    <col min="15878" max="15878" width="10" style="301" customWidth="1"/>
    <col min="15879" max="15879" width="9.140625" style="301" customWidth="1"/>
    <col min="15880" max="15880" width="10" style="301" customWidth="1"/>
    <col min="15881" max="15881" width="9.28515625" style="301" customWidth="1"/>
    <col min="15882" max="15882" width="11.140625" style="301" customWidth="1"/>
    <col min="15883" max="16125" width="9.140625" style="301"/>
    <col min="16126" max="16126" width="5.140625" style="301" customWidth="1"/>
    <col min="16127" max="16127" width="12.140625" style="301" customWidth="1"/>
    <col min="16128" max="16128" width="13.28515625" style="301" customWidth="1"/>
    <col min="16129" max="16129" width="22.85546875" style="301" bestFit="1" customWidth="1"/>
    <col min="16130" max="16130" width="9.7109375" style="301" customWidth="1"/>
    <col min="16131" max="16131" width="8.42578125" style="301" customWidth="1"/>
    <col min="16132" max="16132" width="10" style="301" customWidth="1"/>
    <col min="16133" max="16133" width="7.5703125" style="301" customWidth="1"/>
    <col min="16134" max="16134" width="10" style="301" customWidth="1"/>
    <col min="16135" max="16135" width="9.140625" style="301" customWidth="1"/>
    <col min="16136" max="16136" width="10" style="301" customWidth="1"/>
    <col min="16137" max="16137" width="9.28515625" style="301" customWidth="1"/>
    <col min="16138" max="16138" width="11.140625" style="301" customWidth="1"/>
    <col min="16139" max="16384" width="9.140625" style="301"/>
  </cols>
  <sheetData>
    <row r="1" spans="1:13" s="291" customFormat="1" ht="15.75" x14ac:dyDescent="0.25">
      <c r="A1" s="373" t="s">
        <v>788</v>
      </c>
      <c r="B1" s="373"/>
      <c r="C1" s="373"/>
      <c r="D1" s="373"/>
      <c r="E1" s="373"/>
      <c r="G1" s="292"/>
      <c r="H1" s="374" t="s">
        <v>18</v>
      </c>
      <c r="I1" s="374"/>
      <c r="J1" s="374"/>
      <c r="K1" s="374"/>
      <c r="L1" s="374"/>
      <c r="M1" s="374"/>
    </row>
    <row r="2" spans="1:13" s="293" customFormat="1" ht="16.5" x14ac:dyDescent="0.25">
      <c r="A2" s="375" t="s">
        <v>789</v>
      </c>
      <c r="B2" s="375"/>
      <c r="C2" s="375"/>
      <c r="D2" s="375"/>
      <c r="E2" s="375"/>
      <c r="G2" s="294"/>
      <c r="H2" s="376" t="s">
        <v>20</v>
      </c>
      <c r="I2" s="376"/>
      <c r="J2" s="376"/>
      <c r="K2" s="376"/>
      <c r="L2" s="376"/>
      <c r="M2" s="376"/>
    </row>
    <row r="3" spans="1:13" s="295" customFormat="1" x14ac:dyDescent="0.25">
      <c r="A3" s="377"/>
      <c r="B3" s="377"/>
      <c r="C3" s="377"/>
      <c r="D3" s="377"/>
      <c r="E3" s="377"/>
      <c r="G3" s="296"/>
    </row>
    <row r="4" spans="1:13" s="295" customFormat="1" ht="16.5" x14ac:dyDescent="0.25">
      <c r="A4" s="297"/>
      <c r="B4" s="297"/>
      <c r="C4" s="297"/>
      <c r="D4" s="297"/>
      <c r="E4" s="297"/>
      <c r="G4" s="296"/>
      <c r="H4" s="378" t="s">
        <v>790</v>
      </c>
      <c r="I4" s="378"/>
      <c r="J4" s="378"/>
      <c r="K4" s="378"/>
      <c r="L4" s="378"/>
      <c r="M4" s="378"/>
    </row>
    <row r="5" spans="1:13" s="298" customFormat="1" ht="18.75" x14ac:dyDescent="0.3">
      <c r="A5" s="369" t="s">
        <v>791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</row>
    <row r="6" spans="1:13" s="289" customFormat="1" ht="18.75" x14ac:dyDescent="0.25">
      <c r="A6" s="370" t="s">
        <v>792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</row>
    <row r="7" spans="1:13" s="289" customFormat="1" ht="18.75" x14ac:dyDescent="0.25">
      <c r="A7" s="370" t="s">
        <v>803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x14ac:dyDescent="0.25">
      <c r="A8" s="299"/>
      <c r="B8" s="299"/>
      <c r="C8" s="299"/>
      <c r="D8" s="300"/>
      <c r="E8" s="300"/>
      <c r="F8" s="299"/>
      <c r="G8" s="299"/>
      <c r="H8" s="299"/>
      <c r="I8" s="299"/>
      <c r="J8" s="299"/>
      <c r="K8" s="299"/>
      <c r="L8" s="299"/>
      <c r="M8" s="299"/>
    </row>
    <row r="9" spans="1:13" ht="63" x14ac:dyDescent="0.25">
      <c r="A9" s="302" t="s">
        <v>22</v>
      </c>
      <c r="B9" s="302" t="s">
        <v>23</v>
      </c>
      <c r="C9" s="302" t="s">
        <v>0</v>
      </c>
      <c r="D9" s="371" t="s">
        <v>793</v>
      </c>
      <c r="E9" s="371"/>
      <c r="F9" s="302" t="s">
        <v>794</v>
      </c>
      <c r="G9" s="302" t="s">
        <v>795</v>
      </c>
      <c r="H9" s="302" t="s">
        <v>9</v>
      </c>
      <c r="I9" s="302" t="s">
        <v>796</v>
      </c>
      <c r="J9" s="302" t="s">
        <v>797</v>
      </c>
      <c r="K9" s="302" t="s">
        <v>798</v>
      </c>
      <c r="L9" s="302" t="s">
        <v>799</v>
      </c>
      <c r="M9" s="302" t="s">
        <v>800</v>
      </c>
    </row>
    <row r="10" spans="1:13" ht="24" customHeight="1" x14ac:dyDescent="0.25">
      <c r="A10" s="303">
        <v>1</v>
      </c>
      <c r="B10" s="323" t="s">
        <v>603</v>
      </c>
      <c r="C10" s="304">
        <v>2110010079</v>
      </c>
      <c r="D10" s="324" t="s">
        <v>176</v>
      </c>
      <c r="E10" s="324" t="s">
        <v>114</v>
      </c>
      <c r="F10" s="303" t="s">
        <v>558</v>
      </c>
      <c r="G10" s="303" t="s">
        <v>48</v>
      </c>
      <c r="H10" s="303">
        <v>84</v>
      </c>
      <c r="I10" s="303" t="s">
        <v>27</v>
      </c>
      <c r="J10" s="303">
        <v>25</v>
      </c>
      <c r="K10" s="303" t="s">
        <v>48</v>
      </c>
      <c r="L10" s="303">
        <v>1</v>
      </c>
      <c r="M10" s="303"/>
    </row>
    <row r="11" spans="1:13" ht="24" customHeight="1" x14ac:dyDescent="0.25">
      <c r="A11" s="303">
        <v>2</v>
      </c>
      <c r="B11" s="304" t="s">
        <v>603</v>
      </c>
      <c r="C11" s="321">
        <v>2110010064</v>
      </c>
      <c r="D11" s="325" t="s">
        <v>541</v>
      </c>
      <c r="E11" s="322" t="s">
        <v>81</v>
      </c>
      <c r="F11" s="303" t="s">
        <v>125</v>
      </c>
      <c r="G11" s="303" t="s">
        <v>48</v>
      </c>
      <c r="H11" s="303">
        <v>74</v>
      </c>
      <c r="I11" s="303" t="s">
        <v>29</v>
      </c>
      <c r="J11" s="303">
        <v>25</v>
      </c>
      <c r="K11" s="303" t="s">
        <v>29</v>
      </c>
      <c r="L11" s="303">
        <v>2</v>
      </c>
      <c r="M11" s="303"/>
    </row>
    <row r="12" spans="1:13" ht="24" customHeight="1" x14ac:dyDescent="0.25">
      <c r="A12" s="303">
        <v>3</v>
      </c>
      <c r="B12" s="304" t="s">
        <v>603</v>
      </c>
      <c r="C12" s="321">
        <v>2110010004</v>
      </c>
      <c r="D12" s="325" t="s">
        <v>465</v>
      </c>
      <c r="E12" s="322" t="s">
        <v>60</v>
      </c>
      <c r="F12" s="303" t="s">
        <v>194</v>
      </c>
      <c r="G12" s="303" t="s">
        <v>29</v>
      </c>
      <c r="H12" s="303">
        <v>83</v>
      </c>
      <c r="I12" s="303" t="s">
        <v>27</v>
      </c>
      <c r="J12" s="303">
        <v>25</v>
      </c>
      <c r="K12" s="303" t="s">
        <v>29</v>
      </c>
      <c r="L12" s="303">
        <v>3</v>
      </c>
      <c r="M12" s="303"/>
    </row>
    <row r="13" spans="1:13" ht="24" customHeight="1" x14ac:dyDescent="0.25">
      <c r="A13" s="303">
        <v>4</v>
      </c>
      <c r="B13" s="304" t="s">
        <v>603</v>
      </c>
      <c r="C13" s="321">
        <v>2110010097</v>
      </c>
      <c r="D13" s="325" t="s">
        <v>102</v>
      </c>
      <c r="E13" s="322" t="s">
        <v>422</v>
      </c>
      <c r="F13" s="303" t="s">
        <v>580</v>
      </c>
      <c r="G13" s="303" t="s">
        <v>29</v>
      </c>
      <c r="H13" s="303">
        <v>73</v>
      </c>
      <c r="I13" s="303" t="s">
        <v>29</v>
      </c>
      <c r="J13" s="303">
        <v>25</v>
      </c>
      <c r="K13" s="303" t="s">
        <v>29</v>
      </c>
      <c r="L13" s="303">
        <v>4</v>
      </c>
      <c r="M13" s="303"/>
    </row>
    <row r="14" spans="1:13" ht="24" customHeight="1" x14ac:dyDescent="0.25">
      <c r="A14" s="303">
        <v>5</v>
      </c>
      <c r="B14" s="304" t="s">
        <v>603</v>
      </c>
      <c r="C14" s="321">
        <v>2110010043</v>
      </c>
      <c r="D14" s="325" t="s">
        <v>515</v>
      </c>
      <c r="E14" s="322" t="s">
        <v>516</v>
      </c>
      <c r="F14" s="303" t="s">
        <v>149</v>
      </c>
      <c r="G14" s="303" t="s">
        <v>29</v>
      </c>
      <c r="H14" s="303">
        <v>88</v>
      </c>
      <c r="I14" s="303" t="s">
        <v>27</v>
      </c>
      <c r="J14" s="303">
        <v>25</v>
      </c>
      <c r="K14" s="303" t="s">
        <v>29</v>
      </c>
      <c r="L14" s="303">
        <v>5</v>
      </c>
      <c r="M14" s="303"/>
    </row>
    <row r="15" spans="1:13" ht="24" customHeight="1" x14ac:dyDescent="0.25">
      <c r="A15" s="303">
        <v>6</v>
      </c>
      <c r="B15" s="304" t="s">
        <v>603</v>
      </c>
      <c r="C15" s="321">
        <v>2110010018</v>
      </c>
      <c r="D15" s="325" t="s">
        <v>481</v>
      </c>
      <c r="E15" s="322" t="s">
        <v>237</v>
      </c>
      <c r="F15" s="303" t="s">
        <v>218</v>
      </c>
      <c r="G15" s="303" t="s">
        <v>29</v>
      </c>
      <c r="H15" s="303">
        <v>73</v>
      </c>
      <c r="I15" s="303" t="s">
        <v>29</v>
      </c>
      <c r="J15" s="303">
        <v>25</v>
      </c>
      <c r="K15" s="303" t="s">
        <v>29</v>
      </c>
      <c r="L15" s="303">
        <v>6</v>
      </c>
      <c r="M15" s="303"/>
    </row>
    <row r="16" spans="1:13" ht="24" customHeight="1" x14ac:dyDescent="0.25">
      <c r="A16" s="303">
        <v>7</v>
      </c>
      <c r="B16" s="304" t="s">
        <v>603</v>
      </c>
      <c r="C16" s="321">
        <v>2110010119</v>
      </c>
      <c r="D16" s="325" t="s">
        <v>599</v>
      </c>
      <c r="E16" s="322" t="s">
        <v>191</v>
      </c>
      <c r="F16" s="303" t="s">
        <v>218</v>
      </c>
      <c r="G16" s="303" t="s">
        <v>29</v>
      </c>
      <c r="H16" s="303">
        <v>73</v>
      </c>
      <c r="I16" s="303" t="s">
        <v>29</v>
      </c>
      <c r="J16" s="303">
        <v>25</v>
      </c>
      <c r="K16" s="303" t="s">
        <v>29</v>
      </c>
      <c r="L16" s="303">
        <v>6</v>
      </c>
      <c r="M16" s="303"/>
    </row>
    <row r="17" spans="1:13" ht="24" customHeight="1" x14ac:dyDescent="0.25">
      <c r="A17" s="303">
        <v>8</v>
      </c>
      <c r="B17" s="304" t="s">
        <v>603</v>
      </c>
      <c r="C17" s="321">
        <v>2110010042</v>
      </c>
      <c r="D17" s="325" t="s">
        <v>514</v>
      </c>
      <c r="E17" s="322" t="s">
        <v>96</v>
      </c>
      <c r="F17" s="303" t="s">
        <v>58</v>
      </c>
      <c r="G17" s="303" t="s">
        <v>29</v>
      </c>
      <c r="H17" s="303">
        <v>73</v>
      </c>
      <c r="I17" s="303" t="s">
        <v>29</v>
      </c>
      <c r="J17" s="303">
        <v>25</v>
      </c>
      <c r="K17" s="303" t="s">
        <v>29</v>
      </c>
      <c r="L17" s="303">
        <v>7</v>
      </c>
      <c r="M17" s="303"/>
    </row>
    <row r="18" spans="1:13" ht="24" customHeight="1" x14ac:dyDescent="0.25">
      <c r="A18" s="303">
        <v>9</v>
      </c>
      <c r="B18" s="304" t="s">
        <v>603</v>
      </c>
      <c r="C18" s="321">
        <v>2110010086</v>
      </c>
      <c r="D18" s="325" t="s">
        <v>568</v>
      </c>
      <c r="E18" s="322" t="s">
        <v>117</v>
      </c>
      <c r="F18" s="303" t="s">
        <v>109</v>
      </c>
      <c r="G18" s="303" t="s">
        <v>29</v>
      </c>
      <c r="H18" s="303">
        <v>73</v>
      </c>
      <c r="I18" s="303" t="s">
        <v>29</v>
      </c>
      <c r="J18" s="303">
        <v>25</v>
      </c>
      <c r="K18" s="303" t="s">
        <v>29</v>
      </c>
      <c r="L18" s="303">
        <v>8</v>
      </c>
      <c r="M18" s="303"/>
    </row>
    <row r="19" spans="1:13" ht="24" customHeight="1" x14ac:dyDescent="0.25">
      <c r="A19" s="303">
        <v>10</v>
      </c>
      <c r="B19" s="304" t="s">
        <v>603</v>
      </c>
      <c r="C19" s="321">
        <v>2110010076</v>
      </c>
      <c r="D19" s="325" t="s">
        <v>43</v>
      </c>
      <c r="E19" s="322" t="s">
        <v>67</v>
      </c>
      <c r="F19" s="303" t="s">
        <v>193</v>
      </c>
      <c r="G19" s="303" t="s">
        <v>29</v>
      </c>
      <c r="H19" s="303">
        <v>88</v>
      </c>
      <c r="I19" s="303" t="s">
        <v>27</v>
      </c>
      <c r="J19" s="303">
        <v>25</v>
      </c>
      <c r="K19" s="303" t="s">
        <v>29</v>
      </c>
      <c r="L19" s="303">
        <v>9</v>
      </c>
      <c r="M19" s="303"/>
    </row>
    <row r="20" spans="1:13" ht="24" customHeight="1" x14ac:dyDescent="0.25">
      <c r="A20" s="303">
        <v>11</v>
      </c>
      <c r="B20" s="304" t="s">
        <v>603</v>
      </c>
      <c r="C20" s="321">
        <v>2110010032</v>
      </c>
      <c r="D20" s="325" t="s">
        <v>499</v>
      </c>
      <c r="E20" s="322" t="s">
        <v>140</v>
      </c>
      <c r="F20" s="303" t="s">
        <v>193</v>
      </c>
      <c r="G20" s="303" t="s">
        <v>29</v>
      </c>
      <c r="H20" s="303">
        <v>83</v>
      </c>
      <c r="I20" s="303" t="s">
        <v>27</v>
      </c>
      <c r="J20" s="303">
        <v>25</v>
      </c>
      <c r="K20" s="303" t="s">
        <v>29</v>
      </c>
      <c r="L20" s="303">
        <v>10</v>
      </c>
      <c r="M20" s="303"/>
    </row>
    <row r="21" spans="1:13" ht="24" customHeight="1" x14ac:dyDescent="0.25">
      <c r="A21" s="303">
        <v>12</v>
      </c>
      <c r="B21" s="304" t="s">
        <v>603</v>
      </c>
      <c r="C21" s="321">
        <v>2110010044</v>
      </c>
      <c r="D21" s="326" t="s">
        <v>517</v>
      </c>
      <c r="E21" s="327" t="s">
        <v>98</v>
      </c>
      <c r="F21" s="303" t="s">
        <v>167</v>
      </c>
      <c r="G21" s="303" t="s">
        <v>29</v>
      </c>
      <c r="H21" s="303">
        <v>73</v>
      </c>
      <c r="I21" s="303" t="s">
        <v>29</v>
      </c>
      <c r="J21" s="303">
        <v>25</v>
      </c>
      <c r="K21" s="303" t="s">
        <v>29</v>
      </c>
      <c r="L21" s="303">
        <v>11</v>
      </c>
      <c r="M21" s="303"/>
    </row>
    <row r="22" spans="1:13" ht="24" customHeight="1" x14ac:dyDescent="0.25">
      <c r="A22" s="303">
        <v>13</v>
      </c>
      <c r="B22" s="304" t="s">
        <v>603</v>
      </c>
      <c r="C22" s="321">
        <v>2110010046</v>
      </c>
      <c r="D22" s="325" t="s">
        <v>519</v>
      </c>
      <c r="E22" s="322" t="s">
        <v>54</v>
      </c>
      <c r="F22" s="303" t="s">
        <v>315</v>
      </c>
      <c r="G22" s="303" t="s">
        <v>29</v>
      </c>
      <c r="H22" s="303">
        <v>73</v>
      </c>
      <c r="I22" s="303" t="s">
        <v>29</v>
      </c>
      <c r="J22" s="303">
        <v>25</v>
      </c>
      <c r="K22" s="303" t="s">
        <v>29</v>
      </c>
      <c r="L22" s="303">
        <v>12</v>
      </c>
      <c r="M22" s="303"/>
    </row>
    <row r="23" spans="1:13" ht="24" customHeight="1" x14ac:dyDescent="0.25">
      <c r="A23" s="303">
        <v>14</v>
      </c>
      <c r="B23" s="304" t="s">
        <v>603</v>
      </c>
      <c r="C23" s="321">
        <v>2110010081</v>
      </c>
      <c r="D23" s="325" t="s">
        <v>561</v>
      </c>
      <c r="E23" s="322" t="s">
        <v>562</v>
      </c>
      <c r="F23" s="303" t="s">
        <v>315</v>
      </c>
      <c r="G23" s="303" t="s">
        <v>29</v>
      </c>
      <c r="H23" s="303">
        <v>73</v>
      </c>
      <c r="I23" s="303" t="s">
        <v>29</v>
      </c>
      <c r="J23" s="303">
        <v>25</v>
      </c>
      <c r="K23" s="303" t="s">
        <v>29</v>
      </c>
      <c r="L23" s="303">
        <v>12</v>
      </c>
      <c r="M23" s="303"/>
    </row>
    <row r="24" spans="1:13" ht="24" customHeight="1" x14ac:dyDescent="0.25">
      <c r="A24" s="303">
        <v>15</v>
      </c>
      <c r="B24" s="304" t="s">
        <v>603</v>
      </c>
      <c r="C24" s="321">
        <v>2110010098</v>
      </c>
      <c r="D24" s="325" t="s">
        <v>421</v>
      </c>
      <c r="E24" s="322" t="s">
        <v>422</v>
      </c>
      <c r="F24" s="303" t="s">
        <v>315</v>
      </c>
      <c r="G24" s="303" t="s">
        <v>29</v>
      </c>
      <c r="H24" s="303">
        <v>73</v>
      </c>
      <c r="I24" s="303" t="s">
        <v>29</v>
      </c>
      <c r="J24" s="303">
        <v>25</v>
      </c>
      <c r="K24" s="303" t="s">
        <v>29</v>
      </c>
      <c r="L24" s="303">
        <v>12</v>
      </c>
      <c r="M24" s="303"/>
    </row>
    <row r="25" spans="1:13" ht="24" customHeight="1" x14ac:dyDescent="0.25">
      <c r="A25" s="303">
        <v>16</v>
      </c>
      <c r="B25" s="304" t="s">
        <v>603</v>
      </c>
      <c r="C25" s="321">
        <v>2110010048</v>
      </c>
      <c r="D25" s="325" t="s">
        <v>521</v>
      </c>
      <c r="E25" s="322" t="s">
        <v>54</v>
      </c>
      <c r="F25" s="303" t="s">
        <v>152</v>
      </c>
      <c r="G25" s="303" t="s">
        <v>29</v>
      </c>
      <c r="H25" s="303">
        <v>73</v>
      </c>
      <c r="I25" s="303" t="s">
        <v>29</v>
      </c>
      <c r="J25" s="303">
        <v>25</v>
      </c>
      <c r="K25" s="303" t="s">
        <v>29</v>
      </c>
      <c r="L25" s="303">
        <v>13</v>
      </c>
      <c r="M25" s="303"/>
    </row>
    <row r="26" spans="1:13" s="305" customFormat="1" ht="24" customHeight="1" x14ac:dyDescent="0.25">
      <c r="A26" s="303">
        <v>17</v>
      </c>
      <c r="B26" s="304" t="s">
        <v>603</v>
      </c>
      <c r="C26" s="321">
        <v>2110010095</v>
      </c>
      <c r="D26" s="326" t="s">
        <v>577</v>
      </c>
      <c r="E26" s="327" t="s">
        <v>578</v>
      </c>
      <c r="F26" s="303" t="s">
        <v>152</v>
      </c>
      <c r="G26" s="303" t="s">
        <v>29</v>
      </c>
      <c r="H26" s="303">
        <v>73</v>
      </c>
      <c r="I26" s="303" t="s">
        <v>29</v>
      </c>
      <c r="J26" s="303">
        <v>25</v>
      </c>
      <c r="K26" s="303" t="s">
        <v>29</v>
      </c>
      <c r="L26" s="303">
        <v>13</v>
      </c>
      <c r="M26" s="303"/>
    </row>
    <row r="27" spans="1:13" s="305" customFormat="1" ht="24" customHeight="1" x14ac:dyDescent="0.25">
      <c r="A27" s="303">
        <v>18</v>
      </c>
      <c r="B27" s="304" t="s">
        <v>603</v>
      </c>
      <c r="C27" s="321">
        <v>2110010062</v>
      </c>
      <c r="D27" s="325" t="s">
        <v>538</v>
      </c>
      <c r="E27" s="322" t="s">
        <v>60</v>
      </c>
      <c r="F27" s="303" t="s">
        <v>155</v>
      </c>
      <c r="G27" s="303" t="s">
        <v>29</v>
      </c>
      <c r="H27" s="303">
        <v>83</v>
      </c>
      <c r="I27" s="303" t="s">
        <v>27</v>
      </c>
      <c r="J27" s="303">
        <v>25</v>
      </c>
      <c r="K27" s="303" t="s">
        <v>29</v>
      </c>
      <c r="L27" s="303">
        <v>14</v>
      </c>
      <c r="M27" s="303"/>
    </row>
    <row r="28" spans="1:13" s="305" customFormat="1" ht="24" customHeight="1" x14ac:dyDescent="0.25">
      <c r="A28" s="303">
        <v>19</v>
      </c>
      <c r="B28" s="304" t="s">
        <v>603</v>
      </c>
      <c r="C28" s="321">
        <v>2110010056</v>
      </c>
      <c r="D28" s="325" t="s">
        <v>533</v>
      </c>
      <c r="E28" s="322" t="s">
        <v>56</v>
      </c>
      <c r="F28" s="303" t="s">
        <v>477</v>
      </c>
      <c r="G28" s="303" t="s">
        <v>29</v>
      </c>
      <c r="H28" s="303">
        <v>78</v>
      </c>
      <c r="I28" s="303" t="s">
        <v>29</v>
      </c>
      <c r="J28" s="303">
        <v>25</v>
      </c>
      <c r="K28" s="303" t="s">
        <v>29</v>
      </c>
      <c r="L28" s="303">
        <v>15</v>
      </c>
      <c r="M28" s="303"/>
    </row>
    <row r="29" spans="1:13" s="305" customFormat="1" ht="24" customHeight="1" x14ac:dyDescent="0.25">
      <c r="A29" s="303">
        <v>20</v>
      </c>
      <c r="B29" s="304" t="s">
        <v>603</v>
      </c>
      <c r="C29" s="321">
        <v>2110010013</v>
      </c>
      <c r="D29" s="325" t="s">
        <v>476</v>
      </c>
      <c r="E29" s="322" t="s">
        <v>41</v>
      </c>
      <c r="F29" s="303" t="s">
        <v>477</v>
      </c>
      <c r="G29" s="303" t="s">
        <v>29</v>
      </c>
      <c r="H29" s="303">
        <v>73</v>
      </c>
      <c r="I29" s="303" t="s">
        <v>29</v>
      </c>
      <c r="J29" s="303">
        <v>25</v>
      </c>
      <c r="K29" s="303" t="s">
        <v>29</v>
      </c>
      <c r="L29" s="303">
        <v>16</v>
      </c>
      <c r="M29" s="303"/>
    </row>
    <row r="30" spans="1:13" s="305" customFormat="1" ht="24" customHeight="1" x14ac:dyDescent="0.25">
      <c r="A30" s="303">
        <v>21</v>
      </c>
      <c r="B30" s="304" t="s">
        <v>603</v>
      </c>
      <c r="C30" s="321">
        <v>2110010028</v>
      </c>
      <c r="D30" s="326" t="s">
        <v>102</v>
      </c>
      <c r="E30" s="327" t="s">
        <v>78</v>
      </c>
      <c r="F30" s="303" t="s">
        <v>477</v>
      </c>
      <c r="G30" s="303" t="s">
        <v>29</v>
      </c>
      <c r="H30" s="303">
        <v>73</v>
      </c>
      <c r="I30" s="303" t="s">
        <v>29</v>
      </c>
      <c r="J30" s="303">
        <v>20</v>
      </c>
      <c r="K30" s="303" t="s">
        <v>29</v>
      </c>
      <c r="L30" s="303">
        <v>17</v>
      </c>
      <c r="M30" s="303"/>
    </row>
    <row r="31" spans="1:13" s="305" customFormat="1" ht="24" customHeight="1" x14ac:dyDescent="0.25">
      <c r="A31" s="303">
        <v>22</v>
      </c>
      <c r="B31" s="304" t="s">
        <v>603</v>
      </c>
      <c r="C31" s="328">
        <v>2110010021</v>
      </c>
      <c r="D31" s="329" t="s">
        <v>484</v>
      </c>
      <c r="E31" s="330" t="s">
        <v>279</v>
      </c>
      <c r="F31" s="303" t="s">
        <v>220</v>
      </c>
      <c r="G31" s="303" t="s">
        <v>29</v>
      </c>
      <c r="H31" s="303">
        <v>73</v>
      </c>
      <c r="I31" s="303" t="s">
        <v>29</v>
      </c>
      <c r="J31" s="303">
        <v>25</v>
      </c>
      <c r="K31" s="303" t="s">
        <v>29</v>
      </c>
      <c r="L31" s="303">
        <v>18</v>
      </c>
      <c r="M31" s="303"/>
    </row>
    <row r="32" spans="1:13" s="305" customFormat="1" ht="24" customHeight="1" x14ac:dyDescent="0.25">
      <c r="A32" s="303">
        <v>23</v>
      </c>
      <c r="B32" s="304" t="s">
        <v>603</v>
      </c>
      <c r="C32" s="321">
        <v>2110010012</v>
      </c>
      <c r="D32" s="325" t="s">
        <v>475</v>
      </c>
      <c r="E32" s="322" t="s">
        <v>41</v>
      </c>
      <c r="F32" s="303" t="s">
        <v>77</v>
      </c>
      <c r="G32" s="303" t="s">
        <v>29</v>
      </c>
      <c r="H32" s="303">
        <v>73</v>
      </c>
      <c r="I32" s="303" t="s">
        <v>29</v>
      </c>
      <c r="J32" s="303">
        <v>25</v>
      </c>
      <c r="K32" s="303" t="s">
        <v>29</v>
      </c>
      <c r="L32" s="303">
        <v>19</v>
      </c>
      <c r="M32" s="303"/>
    </row>
    <row r="33" spans="1:13" s="305" customFormat="1" ht="24" customHeight="1" x14ac:dyDescent="0.25">
      <c r="A33" s="303">
        <v>24</v>
      </c>
      <c r="B33" s="306" t="s">
        <v>603</v>
      </c>
      <c r="C33" s="321">
        <v>2110010009</v>
      </c>
      <c r="D33" s="325" t="s">
        <v>471</v>
      </c>
      <c r="E33" s="322" t="s">
        <v>223</v>
      </c>
      <c r="F33" s="303" t="s">
        <v>472</v>
      </c>
      <c r="G33" s="303" t="s">
        <v>29</v>
      </c>
      <c r="H33" s="303">
        <v>83</v>
      </c>
      <c r="I33" s="303" t="s">
        <v>27</v>
      </c>
      <c r="J33" s="303">
        <v>25</v>
      </c>
      <c r="K33" s="303" t="s">
        <v>29</v>
      </c>
      <c r="L33" s="303">
        <v>20</v>
      </c>
      <c r="M33" s="303"/>
    </row>
    <row r="34" spans="1:13" s="305" customFormat="1" ht="24" customHeight="1" x14ac:dyDescent="0.25">
      <c r="A34" s="303">
        <v>25</v>
      </c>
      <c r="B34" s="304" t="s">
        <v>603</v>
      </c>
      <c r="C34" s="321">
        <v>2110010100</v>
      </c>
      <c r="D34" s="325" t="s">
        <v>583</v>
      </c>
      <c r="E34" s="322" t="s">
        <v>73</v>
      </c>
      <c r="F34" s="303" t="s">
        <v>472</v>
      </c>
      <c r="G34" s="303" t="s">
        <v>29</v>
      </c>
      <c r="H34" s="303">
        <v>73</v>
      </c>
      <c r="I34" s="303" t="s">
        <v>29</v>
      </c>
      <c r="J34" s="303">
        <v>25</v>
      </c>
      <c r="K34" s="303" t="s">
        <v>29</v>
      </c>
      <c r="L34" s="303">
        <v>21</v>
      </c>
      <c r="M34" s="303"/>
    </row>
    <row r="35" spans="1:13" s="305" customFormat="1" ht="24" customHeight="1" x14ac:dyDescent="0.25">
      <c r="A35" s="303">
        <v>26</v>
      </c>
      <c r="B35" s="304" t="s">
        <v>603</v>
      </c>
      <c r="C35" s="321">
        <v>2110010084</v>
      </c>
      <c r="D35" s="325" t="s">
        <v>565</v>
      </c>
      <c r="E35" s="322" t="s">
        <v>566</v>
      </c>
      <c r="F35" s="303" t="s">
        <v>348</v>
      </c>
      <c r="G35" s="303" t="s">
        <v>29</v>
      </c>
      <c r="H35" s="303">
        <v>73</v>
      </c>
      <c r="I35" s="303" t="s">
        <v>29</v>
      </c>
      <c r="J35" s="303">
        <v>25</v>
      </c>
      <c r="K35" s="303" t="s">
        <v>29</v>
      </c>
      <c r="L35" s="303">
        <v>22</v>
      </c>
      <c r="M35" s="303"/>
    </row>
    <row r="36" spans="1:13" s="305" customFormat="1" ht="24" customHeight="1" x14ac:dyDescent="0.25">
      <c r="A36" s="303">
        <v>27</v>
      </c>
      <c r="B36" s="304" t="s">
        <v>603</v>
      </c>
      <c r="C36" s="321">
        <v>2110010075</v>
      </c>
      <c r="D36" s="325" t="s">
        <v>552</v>
      </c>
      <c r="E36" s="322" t="s">
        <v>553</v>
      </c>
      <c r="F36" s="303" t="s">
        <v>246</v>
      </c>
      <c r="G36" s="303" t="s">
        <v>29</v>
      </c>
      <c r="H36" s="303">
        <v>83</v>
      </c>
      <c r="I36" s="303" t="s">
        <v>27</v>
      </c>
      <c r="J36" s="303">
        <v>25</v>
      </c>
      <c r="K36" s="303" t="s">
        <v>29</v>
      </c>
      <c r="L36" s="303">
        <v>23</v>
      </c>
      <c r="M36" s="303"/>
    </row>
    <row r="37" spans="1:13" s="305" customFormat="1" ht="24" customHeight="1" x14ac:dyDescent="0.25">
      <c r="A37" s="303">
        <v>28</v>
      </c>
      <c r="B37" s="304" t="s">
        <v>603</v>
      </c>
      <c r="C37" s="321">
        <v>2110010051</v>
      </c>
      <c r="D37" s="325" t="s">
        <v>526</v>
      </c>
      <c r="E37" s="322" t="s">
        <v>527</v>
      </c>
      <c r="F37" s="303" t="s">
        <v>246</v>
      </c>
      <c r="G37" s="303" t="s">
        <v>29</v>
      </c>
      <c r="H37" s="303">
        <v>81</v>
      </c>
      <c r="I37" s="303" t="s">
        <v>27</v>
      </c>
      <c r="J37" s="303">
        <v>25</v>
      </c>
      <c r="K37" s="303" t="s">
        <v>29</v>
      </c>
      <c r="L37" s="303">
        <v>24</v>
      </c>
      <c r="M37" s="303"/>
    </row>
    <row r="38" spans="1:13" s="305" customFormat="1" ht="24" customHeight="1" x14ac:dyDescent="0.25">
      <c r="A38" s="303">
        <v>29</v>
      </c>
      <c r="B38" s="304" t="s">
        <v>603</v>
      </c>
      <c r="C38" s="321">
        <v>2110010106</v>
      </c>
      <c r="D38" s="325" t="s">
        <v>181</v>
      </c>
      <c r="E38" s="322" t="s">
        <v>114</v>
      </c>
      <c r="F38" s="303" t="s">
        <v>246</v>
      </c>
      <c r="G38" s="303" t="s">
        <v>29</v>
      </c>
      <c r="H38" s="303">
        <v>73</v>
      </c>
      <c r="I38" s="303" t="s">
        <v>29</v>
      </c>
      <c r="J38" s="303">
        <v>25</v>
      </c>
      <c r="K38" s="303" t="s">
        <v>29</v>
      </c>
      <c r="L38" s="303">
        <v>25</v>
      </c>
      <c r="M38" s="303"/>
    </row>
    <row r="39" spans="1:13" ht="15.75" x14ac:dyDescent="0.25">
      <c r="A39" s="307"/>
      <c r="B39" s="308"/>
      <c r="C39" s="309"/>
      <c r="D39" s="310"/>
      <c r="E39" s="310"/>
      <c r="F39" s="307"/>
      <c r="G39" s="307"/>
      <c r="H39" s="307"/>
      <c r="I39" s="307"/>
      <c r="J39" s="307"/>
      <c r="K39" s="307"/>
      <c r="L39" s="307"/>
      <c r="M39" s="307"/>
    </row>
    <row r="40" spans="1:13" s="311" customFormat="1" ht="16.5" x14ac:dyDescent="0.25">
      <c r="B40" s="372" t="s">
        <v>39</v>
      </c>
      <c r="C40" s="372"/>
      <c r="D40" s="372"/>
      <c r="E40" s="312"/>
      <c r="J40" s="372" t="s">
        <v>801</v>
      </c>
      <c r="K40" s="372"/>
      <c r="L40" s="372"/>
    </row>
  </sheetData>
  <mergeCells count="12">
    <mergeCell ref="H4:M4"/>
    <mergeCell ref="A1:E1"/>
    <mergeCell ref="H1:M1"/>
    <mergeCell ref="A2:E2"/>
    <mergeCell ref="H2:M2"/>
    <mergeCell ref="A3:E3"/>
    <mergeCell ref="A5:M5"/>
    <mergeCell ref="A6:M6"/>
    <mergeCell ref="A7:M7"/>
    <mergeCell ref="D9:E9"/>
    <mergeCell ref="B40:D40"/>
    <mergeCell ref="J40:L40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tabSelected="1" topLeftCell="A17" workbookViewId="0">
      <selection activeCell="A10" sqref="A10:A27"/>
    </sheetView>
  </sheetViews>
  <sheetFormatPr defaultRowHeight="15" x14ac:dyDescent="0.25"/>
  <cols>
    <col min="1" max="1" width="5.140625" style="301" customWidth="1"/>
    <col min="2" max="2" width="12.140625" style="301" customWidth="1"/>
    <col min="3" max="3" width="13.28515625" style="301" customWidth="1"/>
    <col min="4" max="4" width="22.85546875" style="313" bestFit="1" customWidth="1"/>
    <col min="5" max="5" width="9.7109375" style="313" customWidth="1"/>
    <col min="6" max="6" width="8.42578125" style="301" customWidth="1"/>
    <col min="7" max="7" width="10" style="301" customWidth="1"/>
    <col min="8" max="8" width="7.5703125" style="301" customWidth="1"/>
    <col min="9" max="9" width="10" style="301" customWidth="1"/>
    <col min="10" max="10" width="9.140625" style="301" customWidth="1"/>
    <col min="11" max="11" width="10" style="301" customWidth="1"/>
    <col min="12" max="12" width="9.28515625" style="301" customWidth="1"/>
    <col min="13" max="13" width="11.140625" style="301" customWidth="1"/>
    <col min="14" max="253" width="9.140625" style="301"/>
    <col min="254" max="254" width="5.140625" style="301" customWidth="1"/>
    <col min="255" max="255" width="12.140625" style="301" customWidth="1"/>
    <col min="256" max="256" width="13.28515625" style="301" customWidth="1"/>
    <col min="257" max="257" width="22.85546875" style="301" bestFit="1" customWidth="1"/>
    <col min="258" max="258" width="9.7109375" style="301" customWidth="1"/>
    <col min="259" max="259" width="8.42578125" style="301" customWidth="1"/>
    <col min="260" max="260" width="10" style="301" customWidth="1"/>
    <col min="261" max="261" width="7.5703125" style="301" customWidth="1"/>
    <col min="262" max="262" width="10" style="301" customWidth="1"/>
    <col min="263" max="263" width="9.140625" style="301" customWidth="1"/>
    <col min="264" max="264" width="10" style="301" customWidth="1"/>
    <col min="265" max="265" width="9.28515625" style="301" customWidth="1"/>
    <col min="266" max="266" width="11.140625" style="301" customWidth="1"/>
    <col min="267" max="509" width="9.140625" style="301"/>
    <col min="510" max="510" width="5.140625" style="301" customWidth="1"/>
    <col min="511" max="511" width="12.140625" style="301" customWidth="1"/>
    <col min="512" max="512" width="13.28515625" style="301" customWidth="1"/>
    <col min="513" max="513" width="22.85546875" style="301" bestFit="1" customWidth="1"/>
    <col min="514" max="514" width="9.7109375" style="301" customWidth="1"/>
    <col min="515" max="515" width="8.42578125" style="301" customWidth="1"/>
    <col min="516" max="516" width="10" style="301" customWidth="1"/>
    <col min="517" max="517" width="7.5703125" style="301" customWidth="1"/>
    <col min="518" max="518" width="10" style="301" customWidth="1"/>
    <col min="519" max="519" width="9.140625" style="301" customWidth="1"/>
    <col min="520" max="520" width="10" style="301" customWidth="1"/>
    <col min="521" max="521" width="9.28515625" style="301" customWidth="1"/>
    <col min="522" max="522" width="11.140625" style="301" customWidth="1"/>
    <col min="523" max="765" width="9.140625" style="301"/>
    <col min="766" max="766" width="5.140625" style="301" customWidth="1"/>
    <col min="767" max="767" width="12.140625" style="301" customWidth="1"/>
    <col min="768" max="768" width="13.28515625" style="301" customWidth="1"/>
    <col min="769" max="769" width="22.85546875" style="301" bestFit="1" customWidth="1"/>
    <col min="770" max="770" width="9.7109375" style="301" customWidth="1"/>
    <col min="771" max="771" width="8.42578125" style="301" customWidth="1"/>
    <col min="772" max="772" width="10" style="301" customWidth="1"/>
    <col min="773" max="773" width="7.5703125" style="301" customWidth="1"/>
    <col min="774" max="774" width="10" style="301" customWidth="1"/>
    <col min="775" max="775" width="9.140625" style="301" customWidth="1"/>
    <col min="776" max="776" width="10" style="301" customWidth="1"/>
    <col min="777" max="777" width="9.28515625" style="301" customWidth="1"/>
    <col min="778" max="778" width="11.140625" style="301" customWidth="1"/>
    <col min="779" max="1021" width="9.140625" style="301"/>
    <col min="1022" max="1022" width="5.140625" style="301" customWidth="1"/>
    <col min="1023" max="1023" width="12.140625" style="301" customWidth="1"/>
    <col min="1024" max="1024" width="13.28515625" style="301" customWidth="1"/>
    <col min="1025" max="1025" width="22.85546875" style="301" bestFit="1" customWidth="1"/>
    <col min="1026" max="1026" width="9.7109375" style="301" customWidth="1"/>
    <col min="1027" max="1027" width="8.42578125" style="301" customWidth="1"/>
    <col min="1028" max="1028" width="10" style="301" customWidth="1"/>
    <col min="1029" max="1029" width="7.5703125" style="301" customWidth="1"/>
    <col min="1030" max="1030" width="10" style="301" customWidth="1"/>
    <col min="1031" max="1031" width="9.140625" style="301" customWidth="1"/>
    <col min="1032" max="1032" width="10" style="301" customWidth="1"/>
    <col min="1033" max="1033" width="9.28515625" style="301" customWidth="1"/>
    <col min="1034" max="1034" width="11.140625" style="301" customWidth="1"/>
    <col min="1035" max="1277" width="9.140625" style="301"/>
    <col min="1278" max="1278" width="5.140625" style="301" customWidth="1"/>
    <col min="1279" max="1279" width="12.140625" style="301" customWidth="1"/>
    <col min="1280" max="1280" width="13.28515625" style="301" customWidth="1"/>
    <col min="1281" max="1281" width="22.85546875" style="301" bestFit="1" customWidth="1"/>
    <col min="1282" max="1282" width="9.7109375" style="301" customWidth="1"/>
    <col min="1283" max="1283" width="8.42578125" style="301" customWidth="1"/>
    <col min="1284" max="1284" width="10" style="301" customWidth="1"/>
    <col min="1285" max="1285" width="7.5703125" style="301" customWidth="1"/>
    <col min="1286" max="1286" width="10" style="301" customWidth="1"/>
    <col min="1287" max="1287" width="9.140625" style="301" customWidth="1"/>
    <col min="1288" max="1288" width="10" style="301" customWidth="1"/>
    <col min="1289" max="1289" width="9.28515625" style="301" customWidth="1"/>
    <col min="1290" max="1290" width="11.140625" style="301" customWidth="1"/>
    <col min="1291" max="1533" width="9.140625" style="301"/>
    <col min="1534" max="1534" width="5.140625" style="301" customWidth="1"/>
    <col min="1535" max="1535" width="12.140625" style="301" customWidth="1"/>
    <col min="1536" max="1536" width="13.28515625" style="301" customWidth="1"/>
    <col min="1537" max="1537" width="22.85546875" style="301" bestFit="1" customWidth="1"/>
    <col min="1538" max="1538" width="9.7109375" style="301" customWidth="1"/>
    <col min="1539" max="1539" width="8.42578125" style="301" customWidth="1"/>
    <col min="1540" max="1540" width="10" style="301" customWidth="1"/>
    <col min="1541" max="1541" width="7.5703125" style="301" customWidth="1"/>
    <col min="1542" max="1542" width="10" style="301" customWidth="1"/>
    <col min="1543" max="1543" width="9.140625" style="301" customWidth="1"/>
    <col min="1544" max="1544" width="10" style="301" customWidth="1"/>
    <col min="1545" max="1545" width="9.28515625" style="301" customWidth="1"/>
    <col min="1546" max="1546" width="11.140625" style="301" customWidth="1"/>
    <col min="1547" max="1789" width="9.140625" style="301"/>
    <col min="1790" max="1790" width="5.140625" style="301" customWidth="1"/>
    <col min="1791" max="1791" width="12.140625" style="301" customWidth="1"/>
    <col min="1792" max="1792" width="13.28515625" style="301" customWidth="1"/>
    <col min="1793" max="1793" width="22.85546875" style="301" bestFit="1" customWidth="1"/>
    <col min="1794" max="1794" width="9.7109375" style="301" customWidth="1"/>
    <col min="1795" max="1795" width="8.42578125" style="301" customWidth="1"/>
    <col min="1796" max="1796" width="10" style="301" customWidth="1"/>
    <col min="1797" max="1797" width="7.5703125" style="301" customWidth="1"/>
    <col min="1798" max="1798" width="10" style="301" customWidth="1"/>
    <col min="1799" max="1799" width="9.140625" style="301" customWidth="1"/>
    <col min="1800" max="1800" width="10" style="301" customWidth="1"/>
    <col min="1801" max="1801" width="9.28515625" style="301" customWidth="1"/>
    <col min="1802" max="1802" width="11.140625" style="301" customWidth="1"/>
    <col min="1803" max="2045" width="9.140625" style="301"/>
    <col min="2046" max="2046" width="5.140625" style="301" customWidth="1"/>
    <col min="2047" max="2047" width="12.140625" style="301" customWidth="1"/>
    <col min="2048" max="2048" width="13.28515625" style="301" customWidth="1"/>
    <col min="2049" max="2049" width="22.85546875" style="301" bestFit="1" customWidth="1"/>
    <col min="2050" max="2050" width="9.7109375" style="301" customWidth="1"/>
    <col min="2051" max="2051" width="8.42578125" style="301" customWidth="1"/>
    <col min="2052" max="2052" width="10" style="301" customWidth="1"/>
    <col min="2053" max="2053" width="7.5703125" style="301" customWidth="1"/>
    <col min="2054" max="2054" width="10" style="301" customWidth="1"/>
    <col min="2055" max="2055" width="9.140625" style="301" customWidth="1"/>
    <col min="2056" max="2056" width="10" style="301" customWidth="1"/>
    <col min="2057" max="2057" width="9.28515625" style="301" customWidth="1"/>
    <col min="2058" max="2058" width="11.140625" style="301" customWidth="1"/>
    <col min="2059" max="2301" width="9.140625" style="301"/>
    <col min="2302" max="2302" width="5.140625" style="301" customWidth="1"/>
    <col min="2303" max="2303" width="12.140625" style="301" customWidth="1"/>
    <col min="2304" max="2304" width="13.28515625" style="301" customWidth="1"/>
    <col min="2305" max="2305" width="22.85546875" style="301" bestFit="1" customWidth="1"/>
    <col min="2306" max="2306" width="9.7109375" style="301" customWidth="1"/>
    <col min="2307" max="2307" width="8.42578125" style="301" customWidth="1"/>
    <col min="2308" max="2308" width="10" style="301" customWidth="1"/>
    <col min="2309" max="2309" width="7.5703125" style="301" customWidth="1"/>
    <col min="2310" max="2310" width="10" style="301" customWidth="1"/>
    <col min="2311" max="2311" width="9.140625" style="301" customWidth="1"/>
    <col min="2312" max="2312" width="10" style="301" customWidth="1"/>
    <col min="2313" max="2313" width="9.28515625" style="301" customWidth="1"/>
    <col min="2314" max="2314" width="11.140625" style="301" customWidth="1"/>
    <col min="2315" max="2557" width="9.140625" style="301"/>
    <col min="2558" max="2558" width="5.140625" style="301" customWidth="1"/>
    <col min="2559" max="2559" width="12.140625" style="301" customWidth="1"/>
    <col min="2560" max="2560" width="13.28515625" style="301" customWidth="1"/>
    <col min="2561" max="2561" width="22.85546875" style="301" bestFit="1" customWidth="1"/>
    <col min="2562" max="2562" width="9.7109375" style="301" customWidth="1"/>
    <col min="2563" max="2563" width="8.42578125" style="301" customWidth="1"/>
    <col min="2564" max="2564" width="10" style="301" customWidth="1"/>
    <col min="2565" max="2565" width="7.5703125" style="301" customWidth="1"/>
    <col min="2566" max="2566" width="10" style="301" customWidth="1"/>
    <col min="2567" max="2567" width="9.140625" style="301" customWidth="1"/>
    <col min="2568" max="2568" width="10" style="301" customWidth="1"/>
    <col min="2569" max="2569" width="9.28515625" style="301" customWidth="1"/>
    <col min="2570" max="2570" width="11.140625" style="301" customWidth="1"/>
    <col min="2571" max="2813" width="9.140625" style="301"/>
    <col min="2814" max="2814" width="5.140625" style="301" customWidth="1"/>
    <col min="2815" max="2815" width="12.140625" style="301" customWidth="1"/>
    <col min="2816" max="2816" width="13.28515625" style="301" customWidth="1"/>
    <col min="2817" max="2817" width="22.85546875" style="301" bestFit="1" customWidth="1"/>
    <col min="2818" max="2818" width="9.7109375" style="301" customWidth="1"/>
    <col min="2819" max="2819" width="8.42578125" style="301" customWidth="1"/>
    <col min="2820" max="2820" width="10" style="301" customWidth="1"/>
    <col min="2821" max="2821" width="7.5703125" style="301" customWidth="1"/>
    <col min="2822" max="2822" width="10" style="301" customWidth="1"/>
    <col min="2823" max="2823" width="9.140625" style="301" customWidth="1"/>
    <col min="2824" max="2824" width="10" style="301" customWidth="1"/>
    <col min="2825" max="2825" width="9.28515625" style="301" customWidth="1"/>
    <col min="2826" max="2826" width="11.140625" style="301" customWidth="1"/>
    <col min="2827" max="3069" width="9.140625" style="301"/>
    <col min="3070" max="3070" width="5.140625" style="301" customWidth="1"/>
    <col min="3071" max="3071" width="12.140625" style="301" customWidth="1"/>
    <col min="3072" max="3072" width="13.28515625" style="301" customWidth="1"/>
    <col min="3073" max="3073" width="22.85546875" style="301" bestFit="1" customWidth="1"/>
    <col min="3074" max="3074" width="9.7109375" style="301" customWidth="1"/>
    <col min="3075" max="3075" width="8.42578125" style="301" customWidth="1"/>
    <col min="3076" max="3076" width="10" style="301" customWidth="1"/>
    <col min="3077" max="3077" width="7.5703125" style="301" customWidth="1"/>
    <col min="3078" max="3078" width="10" style="301" customWidth="1"/>
    <col min="3079" max="3079" width="9.140625" style="301" customWidth="1"/>
    <col min="3080" max="3080" width="10" style="301" customWidth="1"/>
    <col min="3081" max="3081" width="9.28515625" style="301" customWidth="1"/>
    <col min="3082" max="3082" width="11.140625" style="301" customWidth="1"/>
    <col min="3083" max="3325" width="9.140625" style="301"/>
    <col min="3326" max="3326" width="5.140625" style="301" customWidth="1"/>
    <col min="3327" max="3327" width="12.140625" style="301" customWidth="1"/>
    <col min="3328" max="3328" width="13.28515625" style="301" customWidth="1"/>
    <col min="3329" max="3329" width="22.85546875" style="301" bestFit="1" customWidth="1"/>
    <col min="3330" max="3330" width="9.7109375" style="301" customWidth="1"/>
    <col min="3331" max="3331" width="8.42578125" style="301" customWidth="1"/>
    <col min="3332" max="3332" width="10" style="301" customWidth="1"/>
    <col min="3333" max="3333" width="7.5703125" style="301" customWidth="1"/>
    <col min="3334" max="3334" width="10" style="301" customWidth="1"/>
    <col min="3335" max="3335" width="9.140625" style="301" customWidth="1"/>
    <col min="3336" max="3336" width="10" style="301" customWidth="1"/>
    <col min="3337" max="3337" width="9.28515625" style="301" customWidth="1"/>
    <col min="3338" max="3338" width="11.140625" style="301" customWidth="1"/>
    <col min="3339" max="3581" width="9.140625" style="301"/>
    <col min="3582" max="3582" width="5.140625" style="301" customWidth="1"/>
    <col min="3583" max="3583" width="12.140625" style="301" customWidth="1"/>
    <col min="3584" max="3584" width="13.28515625" style="301" customWidth="1"/>
    <col min="3585" max="3585" width="22.85546875" style="301" bestFit="1" customWidth="1"/>
    <col min="3586" max="3586" width="9.7109375" style="301" customWidth="1"/>
    <col min="3587" max="3587" width="8.42578125" style="301" customWidth="1"/>
    <col min="3588" max="3588" width="10" style="301" customWidth="1"/>
    <col min="3589" max="3589" width="7.5703125" style="301" customWidth="1"/>
    <col min="3590" max="3590" width="10" style="301" customWidth="1"/>
    <col min="3591" max="3591" width="9.140625" style="301" customWidth="1"/>
    <col min="3592" max="3592" width="10" style="301" customWidth="1"/>
    <col min="3593" max="3593" width="9.28515625" style="301" customWidth="1"/>
    <col min="3594" max="3594" width="11.140625" style="301" customWidth="1"/>
    <col min="3595" max="3837" width="9.140625" style="301"/>
    <col min="3838" max="3838" width="5.140625" style="301" customWidth="1"/>
    <col min="3839" max="3839" width="12.140625" style="301" customWidth="1"/>
    <col min="3840" max="3840" width="13.28515625" style="301" customWidth="1"/>
    <col min="3841" max="3841" width="22.85546875" style="301" bestFit="1" customWidth="1"/>
    <col min="3842" max="3842" width="9.7109375" style="301" customWidth="1"/>
    <col min="3843" max="3843" width="8.42578125" style="301" customWidth="1"/>
    <col min="3844" max="3844" width="10" style="301" customWidth="1"/>
    <col min="3845" max="3845" width="7.5703125" style="301" customWidth="1"/>
    <col min="3846" max="3846" width="10" style="301" customWidth="1"/>
    <col min="3847" max="3847" width="9.140625" style="301" customWidth="1"/>
    <col min="3848" max="3848" width="10" style="301" customWidth="1"/>
    <col min="3849" max="3849" width="9.28515625" style="301" customWidth="1"/>
    <col min="3850" max="3850" width="11.140625" style="301" customWidth="1"/>
    <col min="3851" max="4093" width="9.140625" style="301"/>
    <col min="4094" max="4094" width="5.140625" style="301" customWidth="1"/>
    <col min="4095" max="4095" width="12.140625" style="301" customWidth="1"/>
    <col min="4096" max="4096" width="13.28515625" style="301" customWidth="1"/>
    <col min="4097" max="4097" width="22.85546875" style="301" bestFit="1" customWidth="1"/>
    <col min="4098" max="4098" width="9.7109375" style="301" customWidth="1"/>
    <col min="4099" max="4099" width="8.42578125" style="301" customWidth="1"/>
    <col min="4100" max="4100" width="10" style="301" customWidth="1"/>
    <col min="4101" max="4101" width="7.5703125" style="301" customWidth="1"/>
    <col min="4102" max="4102" width="10" style="301" customWidth="1"/>
    <col min="4103" max="4103" width="9.140625" style="301" customWidth="1"/>
    <col min="4104" max="4104" width="10" style="301" customWidth="1"/>
    <col min="4105" max="4105" width="9.28515625" style="301" customWidth="1"/>
    <col min="4106" max="4106" width="11.140625" style="301" customWidth="1"/>
    <col min="4107" max="4349" width="9.140625" style="301"/>
    <col min="4350" max="4350" width="5.140625" style="301" customWidth="1"/>
    <col min="4351" max="4351" width="12.140625" style="301" customWidth="1"/>
    <col min="4352" max="4352" width="13.28515625" style="301" customWidth="1"/>
    <col min="4353" max="4353" width="22.85546875" style="301" bestFit="1" customWidth="1"/>
    <col min="4354" max="4354" width="9.7109375" style="301" customWidth="1"/>
    <col min="4355" max="4355" width="8.42578125" style="301" customWidth="1"/>
    <col min="4356" max="4356" width="10" style="301" customWidth="1"/>
    <col min="4357" max="4357" width="7.5703125" style="301" customWidth="1"/>
    <col min="4358" max="4358" width="10" style="301" customWidth="1"/>
    <col min="4359" max="4359" width="9.140625" style="301" customWidth="1"/>
    <col min="4360" max="4360" width="10" style="301" customWidth="1"/>
    <col min="4361" max="4361" width="9.28515625" style="301" customWidth="1"/>
    <col min="4362" max="4362" width="11.140625" style="301" customWidth="1"/>
    <col min="4363" max="4605" width="9.140625" style="301"/>
    <col min="4606" max="4606" width="5.140625" style="301" customWidth="1"/>
    <col min="4607" max="4607" width="12.140625" style="301" customWidth="1"/>
    <col min="4608" max="4608" width="13.28515625" style="301" customWidth="1"/>
    <col min="4609" max="4609" width="22.85546875" style="301" bestFit="1" customWidth="1"/>
    <col min="4610" max="4610" width="9.7109375" style="301" customWidth="1"/>
    <col min="4611" max="4611" width="8.42578125" style="301" customWidth="1"/>
    <col min="4612" max="4612" width="10" style="301" customWidth="1"/>
    <col min="4613" max="4613" width="7.5703125" style="301" customWidth="1"/>
    <col min="4614" max="4614" width="10" style="301" customWidth="1"/>
    <col min="4615" max="4615" width="9.140625" style="301" customWidth="1"/>
    <col min="4616" max="4616" width="10" style="301" customWidth="1"/>
    <col min="4617" max="4617" width="9.28515625" style="301" customWidth="1"/>
    <col min="4618" max="4618" width="11.140625" style="301" customWidth="1"/>
    <col min="4619" max="4861" width="9.140625" style="301"/>
    <col min="4862" max="4862" width="5.140625" style="301" customWidth="1"/>
    <col min="4863" max="4863" width="12.140625" style="301" customWidth="1"/>
    <col min="4864" max="4864" width="13.28515625" style="301" customWidth="1"/>
    <col min="4865" max="4865" width="22.85546875" style="301" bestFit="1" customWidth="1"/>
    <col min="4866" max="4866" width="9.7109375" style="301" customWidth="1"/>
    <col min="4867" max="4867" width="8.42578125" style="301" customWidth="1"/>
    <col min="4868" max="4868" width="10" style="301" customWidth="1"/>
    <col min="4869" max="4869" width="7.5703125" style="301" customWidth="1"/>
    <col min="4870" max="4870" width="10" style="301" customWidth="1"/>
    <col min="4871" max="4871" width="9.140625" style="301" customWidth="1"/>
    <col min="4872" max="4872" width="10" style="301" customWidth="1"/>
    <col min="4873" max="4873" width="9.28515625" style="301" customWidth="1"/>
    <col min="4874" max="4874" width="11.140625" style="301" customWidth="1"/>
    <col min="4875" max="5117" width="9.140625" style="301"/>
    <col min="5118" max="5118" width="5.140625" style="301" customWidth="1"/>
    <col min="5119" max="5119" width="12.140625" style="301" customWidth="1"/>
    <col min="5120" max="5120" width="13.28515625" style="301" customWidth="1"/>
    <col min="5121" max="5121" width="22.85546875" style="301" bestFit="1" customWidth="1"/>
    <col min="5122" max="5122" width="9.7109375" style="301" customWidth="1"/>
    <col min="5123" max="5123" width="8.42578125" style="301" customWidth="1"/>
    <col min="5124" max="5124" width="10" style="301" customWidth="1"/>
    <col min="5125" max="5125" width="7.5703125" style="301" customWidth="1"/>
    <col min="5126" max="5126" width="10" style="301" customWidth="1"/>
    <col min="5127" max="5127" width="9.140625" style="301" customWidth="1"/>
    <col min="5128" max="5128" width="10" style="301" customWidth="1"/>
    <col min="5129" max="5129" width="9.28515625" style="301" customWidth="1"/>
    <col min="5130" max="5130" width="11.140625" style="301" customWidth="1"/>
    <col min="5131" max="5373" width="9.140625" style="301"/>
    <col min="5374" max="5374" width="5.140625" style="301" customWidth="1"/>
    <col min="5375" max="5375" width="12.140625" style="301" customWidth="1"/>
    <col min="5376" max="5376" width="13.28515625" style="301" customWidth="1"/>
    <col min="5377" max="5377" width="22.85546875" style="301" bestFit="1" customWidth="1"/>
    <col min="5378" max="5378" width="9.7109375" style="301" customWidth="1"/>
    <col min="5379" max="5379" width="8.42578125" style="301" customWidth="1"/>
    <col min="5380" max="5380" width="10" style="301" customWidth="1"/>
    <col min="5381" max="5381" width="7.5703125" style="301" customWidth="1"/>
    <col min="5382" max="5382" width="10" style="301" customWidth="1"/>
    <col min="5383" max="5383" width="9.140625" style="301" customWidth="1"/>
    <col min="5384" max="5384" width="10" style="301" customWidth="1"/>
    <col min="5385" max="5385" width="9.28515625" style="301" customWidth="1"/>
    <col min="5386" max="5386" width="11.140625" style="301" customWidth="1"/>
    <col min="5387" max="5629" width="9.140625" style="301"/>
    <col min="5630" max="5630" width="5.140625" style="301" customWidth="1"/>
    <col min="5631" max="5631" width="12.140625" style="301" customWidth="1"/>
    <col min="5632" max="5632" width="13.28515625" style="301" customWidth="1"/>
    <col min="5633" max="5633" width="22.85546875" style="301" bestFit="1" customWidth="1"/>
    <col min="5634" max="5634" width="9.7109375" style="301" customWidth="1"/>
    <col min="5635" max="5635" width="8.42578125" style="301" customWidth="1"/>
    <col min="5636" max="5636" width="10" style="301" customWidth="1"/>
    <col min="5637" max="5637" width="7.5703125" style="301" customWidth="1"/>
    <col min="5638" max="5638" width="10" style="301" customWidth="1"/>
    <col min="5639" max="5639" width="9.140625" style="301" customWidth="1"/>
    <col min="5640" max="5640" width="10" style="301" customWidth="1"/>
    <col min="5641" max="5641" width="9.28515625" style="301" customWidth="1"/>
    <col min="5642" max="5642" width="11.140625" style="301" customWidth="1"/>
    <col min="5643" max="5885" width="9.140625" style="301"/>
    <col min="5886" max="5886" width="5.140625" style="301" customWidth="1"/>
    <col min="5887" max="5887" width="12.140625" style="301" customWidth="1"/>
    <col min="5888" max="5888" width="13.28515625" style="301" customWidth="1"/>
    <col min="5889" max="5889" width="22.85546875" style="301" bestFit="1" customWidth="1"/>
    <col min="5890" max="5890" width="9.7109375" style="301" customWidth="1"/>
    <col min="5891" max="5891" width="8.42578125" style="301" customWidth="1"/>
    <col min="5892" max="5892" width="10" style="301" customWidth="1"/>
    <col min="5893" max="5893" width="7.5703125" style="301" customWidth="1"/>
    <col min="5894" max="5894" width="10" style="301" customWidth="1"/>
    <col min="5895" max="5895" width="9.140625" style="301" customWidth="1"/>
    <col min="5896" max="5896" width="10" style="301" customWidth="1"/>
    <col min="5897" max="5897" width="9.28515625" style="301" customWidth="1"/>
    <col min="5898" max="5898" width="11.140625" style="301" customWidth="1"/>
    <col min="5899" max="6141" width="9.140625" style="301"/>
    <col min="6142" max="6142" width="5.140625" style="301" customWidth="1"/>
    <col min="6143" max="6143" width="12.140625" style="301" customWidth="1"/>
    <col min="6144" max="6144" width="13.28515625" style="301" customWidth="1"/>
    <col min="6145" max="6145" width="22.85546875" style="301" bestFit="1" customWidth="1"/>
    <col min="6146" max="6146" width="9.7109375" style="301" customWidth="1"/>
    <col min="6147" max="6147" width="8.42578125" style="301" customWidth="1"/>
    <col min="6148" max="6148" width="10" style="301" customWidth="1"/>
    <col min="6149" max="6149" width="7.5703125" style="301" customWidth="1"/>
    <col min="6150" max="6150" width="10" style="301" customWidth="1"/>
    <col min="6151" max="6151" width="9.140625" style="301" customWidth="1"/>
    <col min="6152" max="6152" width="10" style="301" customWidth="1"/>
    <col min="6153" max="6153" width="9.28515625" style="301" customWidth="1"/>
    <col min="6154" max="6154" width="11.140625" style="301" customWidth="1"/>
    <col min="6155" max="6397" width="9.140625" style="301"/>
    <col min="6398" max="6398" width="5.140625" style="301" customWidth="1"/>
    <col min="6399" max="6399" width="12.140625" style="301" customWidth="1"/>
    <col min="6400" max="6400" width="13.28515625" style="301" customWidth="1"/>
    <col min="6401" max="6401" width="22.85546875" style="301" bestFit="1" customWidth="1"/>
    <col min="6402" max="6402" width="9.7109375" style="301" customWidth="1"/>
    <col min="6403" max="6403" width="8.42578125" style="301" customWidth="1"/>
    <col min="6404" max="6404" width="10" style="301" customWidth="1"/>
    <col min="6405" max="6405" width="7.5703125" style="301" customWidth="1"/>
    <col min="6406" max="6406" width="10" style="301" customWidth="1"/>
    <col min="6407" max="6407" width="9.140625" style="301" customWidth="1"/>
    <col min="6408" max="6408" width="10" style="301" customWidth="1"/>
    <col min="6409" max="6409" width="9.28515625" style="301" customWidth="1"/>
    <col min="6410" max="6410" width="11.140625" style="301" customWidth="1"/>
    <col min="6411" max="6653" width="9.140625" style="301"/>
    <col min="6654" max="6654" width="5.140625" style="301" customWidth="1"/>
    <col min="6655" max="6655" width="12.140625" style="301" customWidth="1"/>
    <col min="6656" max="6656" width="13.28515625" style="301" customWidth="1"/>
    <col min="6657" max="6657" width="22.85546875" style="301" bestFit="1" customWidth="1"/>
    <col min="6658" max="6658" width="9.7109375" style="301" customWidth="1"/>
    <col min="6659" max="6659" width="8.42578125" style="301" customWidth="1"/>
    <col min="6660" max="6660" width="10" style="301" customWidth="1"/>
    <col min="6661" max="6661" width="7.5703125" style="301" customWidth="1"/>
    <col min="6662" max="6662" width="10" style="301" customWidth="1"/>
    <col min="6663" max="6663" width="9.140625" style="301" customWidth="1"/>
    <col min="6664" max="6664" width="10" style="301" customWidth="1"/>
    <col min="6665" max="6665" width="9.28515625" style="301" customWidth="1"/>
    <col min="6666" max="6666" width="11.140625" style="301" customWidth="1"/>
    <col min="6667" max="6909" width="9.140625" style="301"/>
    <col min="6910" max="6910" width="5.140625" style="301" customWidth="1"/>
    <col min="6911" max="6911" width="12.140625" style="301" customWidth="1"/>
    <col min="6912" max="6912" width="13.28515625" style="301" customWidth="1"/>
    <col min="6913" max="6913" width="22.85546875" style="301" bestFit="1" customWidth="1"/>
    <col min="6914" max="6914" width="9.7109375" style="301" customWidth="1"/>
    <col min="6915" max="6915" width="8.42578125" style="301" customWidth="1"/>
    <col min="6916" max="6916" width="10" style="301" customWidth="1"/>
    <col min="6917" max="6917" width="7.5703125" style="301" customWidth="1"/>
    <col min="6918" max="6918" width="10" style="301" customWidth="1"/>
    <col min="6919" max="6919" width="9.140625" style="301" customWidth="1"/>
    <col min="6920" max="6920" width="10" style="301" customWidth="1"/>
    <col min="6921" max="6921" width="9.28515625" style="301" customWidth="1"/>
    <col min="6922" max="6922" width="11.140625" style="301" customWidth="1"/>
    <col min="6923" max="7165" width="9.140625" style="301"/>
    <col min="7166" max="7166" width="5.140625" style="301" customWidth="1"/>
    <col min="7167" max="7167" width="12.140625" style="301" customWidth="1"/>
    <col min="7168" max="7168" width="13.28515625" style="301" customWidth="1"/>
    <col min="7169" max="7169" width="22.85546875" style="301" bestFit="1" customWidth="1"/>
    <col min="7170" max="7170" width="9.7109375" style="301" customWidth="1"/>
    <col min="7171" max="7171" width="8.42578125" style="301" customWidth="1"/>
    <col min="7172" max="7172" width="10" style="301" customWidth="1"/>
    <col min="7173" max="7173" width="7.5703125" style="301" customWidth="1"/>
    <col min="7174" max="7174" width="10" style="301" customWidth="1"/>
    <col min="7175" max="7175" width="9.140625" style="301" customWidth="1"/>
    <col min="7176" max="7176" width="10" style="301" customWidth="1"/>
    <col min="7177" max="7177" width="9.28515625" style="301" customWidth="1"/>
    <col min="7178" max="7178" width="11.140625" style="301" customWidth="1"/>
    <col min="7179" max="7421" width="9.140625" style="301"/>
    <col min="7422" max="7422" width="5.140625" style="301" customWidth="1"/>
    <col min="7423" max="7423" width="12.140625" style="301" customWidth="1"/>
    <col min="7424" max="7424" width="13.28515625" style="301" customWidth="1"/>
    <col min="7425" max="7425" width="22.85546875" style="301" bestFit="1" customWidth="1"/>
    <col min="7426" max="7426" width="9.7109375" style="301" customWidth="1"/>
    <col min="7427" max="7427" width="8.42578125" style="301" customWidth="1"/>
    <col min="7428" max="7428" width="10" style="301" customWidth="1"/>
    <col min="7429" max="7429" width="7.5703125" style="301" customWidth="1"/>
    <col min="7430" max="7430" width="10" style="301" customWidth="1"/>
    <col min="7431" max="7431" width="9.140625" style="301" customWidth="1"/>
    <col min="7432" max="7432" width="10" style="301" customWidth="1"/>
    <col min="7433" max="7433" width="9.28515625" style="301" customWidth="1"/>
    <col min="7434" max="7434" width="11.140625" style="301" customWidth="1"/>
    <col min="7435" max="7677" width="9.140625" style="301"/>
    <col min="7678" max="7678" width="5.140625" style="301" customWidth="1"/>
    <col min="7679" max="7679" width="12.140625" style="301" customWidth="1"/>
    <col min="7680" max="7680" width="13.28515625" style="301" customWidth="1"/>
    <col min="7681" max="7681" width="22.85546875" style="301" bestFit="1" customWidth="1"/>
    <col min="7682" max="7682" width="9.7109375" style="301" customWidth="1"/>
    <col min="7683" max="7683" width="8.42578125" style="301" customWidth="1"/>
    <col min="7684" max="7684" width="10" style="301" customWidth="1"/>
    <col min="7685" max="7685" width="7.5703125" style="301" customWidth="1"/>
    <col min="7686" max="7686" width="10" style="301" customWidth="1"/>
    <col min="7687" max="7687" width="9.140625" style="301" customWidth="1"/>
    <col min="7688" max="7688" width="10" style="301" customWidth="1"/>
    <col min="7689" max="7689" width="9.28515625" style="301" customWidth="1"/>
    <col min="7690" max="7690" width="11.140625" style="301" customWidth="1"/>
    <col min="7691" max="7933" width="9.140625" style="301"/>
    <col min="7934" max="7934" width="5.140625" style="301" customWidth="1"/>
    <col min="7935" max="7935" width="12.140625" style="301" customWidth="1"/>
    <col min="7936" max="7936" width="13.28515625" style="301" customWidth="1"/>
    <col min="7937" max="7937" width="22.85546875" style="301" bestFit="1" customWidth="1"/>
    <col min="7938" max="7938" width="9.7109375" style="301" customWidth="1"/>
    <col min="7939" max="7939" width="8.42578125" style="301" customWidth="1"/>
    <col min="7940" max="7940" width="10" style="301" customWidth="1"/>
    <col min="7941" max="7941" width="7.5703125" style="301" customWidth="1"/>
    <col min="7942" max="7942" width="10" style="301" customWidth="1"/>
    <col min="7943" max="7943" width="9.140625" style="301" customWidth="1"/>
    <col min="7944" max="7944" width="10" style="301" customWidth="1"/>
    <col min="7945" max="7945" width="9.28515625" style="301" customWidth="1"/>
    <col min="7946" max="7946" width="11.140625" style="301" customWidth="1"/>
    <col min="7947" max="8189" width="9.140625" style="301"/>
    <col min="8190" max="8190" width="5.140625" style="301" customWidth="1"/>
    <col min="8191" max="8191" width="12.140625" style="301" customWidth="1"/>
    <col min="8192" max="8192" width="13.28515625" style="301" customWidth="1"/>
    <col min="8193" max="8193" width="22.85546875" style="301" bestFit="1" customWidth="1"/>
    <col min="8194" max="8194" width="9.7109375" style="301" customWidth="1"/>
    <col min="8195" max="8195" width="8.42578125" style="301" customWidth="1"/>
    <col min="8196" max="8196" width="10" style="301" customWidth="1"/>
    <col min="8197" max="8197" width="7.5703125" style="301" customWidth="1"/>
    <col min="8198" max="8198" width="10" style="301" customWidth="1"/>
    <col min="8199" max="8199" width="9.140625" style="301" customWidth="1"/>
    <col min="8200" max="8200" width="10" style="301" customWidth="1"/>
    <col min="8201" max="8201" width="9.28515625" style="301" customWidth="1"/>
    <col min="8202" max="8202" width="11.140625" style="301" customWidth="1"/>
    <col min="8203" max="8445" width="9.140625" style="301"/>
    <col min="8446" max="8446" width="5.140625" style="301" customWidth="1"/>
    <col min="8447" max="8447" width="12.140625" style="301" customWidth="1"/>
    <col min="8448" max="8448" width="13.28515625" style="301" customWidth="1"/>
    <col min="8449" max="8449" width="22.85546875" style="301" bestFit="1" customWidth="1"/>
    <col min="8450" max="8450" width="9.7109375" style="301" customWidth="1"/>
    <col min="8451" max="8451" width="8.42578125" style="301" customWidth="1"/>
    <col min="8452" max="8452" width="10" style="301" customWidth="1"/>
    <col min="8453" max="8453" width="7.5703125" style="301" customWidth="1"/>
    <col min="8454" max="8454" width="10" style="301" customWidth="1"/>
    <col min="8455" max="8455" width="9.140625" style="301" customWidth="1"/>
    <col min="8456" max="8456" width="10" style="301" customWidth="1"/>
    <col min="8457" max="8457" width="9.28515625" style="301" customWidth="1"/>
    <col min="8458" max="8458" width="11.140625" style="301" customWidth="1"/>
    <col min="8459" max="8701" width="9.140625" style="301"/>
    <col min="8702" max="8702" width="5.140625" style="301" customWidth="1"/>
    <col min="8703" max="8703" width="12.140625" style="301" customWidth="1"/>
    <col min="8704" max="8704" width="13.28515625" style="301" customWidth="1"/>
    <col min="8705" max="8705" width="22.85546875" style="301" bestFit="1" customWidth="1"/>
    <col min="8706" max="8706" width="9.7109375" style="301" customWidth="1"/>
    <col min="8707" max="8707" width="8.42578125" style="301" customWidth="1"/>
    <col min="8708" max="8708" width="10" style="301" customWidth="1"/>
    <col min="8709" max="8709" width="7.5703125" style="301" customWidth="1"/>
    <col min="8710" max="8710" width="10" style="301" customWidth="1"/>
    <col min="8711" max="8711" width="9.140625" style="301" customWidth="1"/>
    <col min="8712" max="8712" width="10" style="301" customWidth="1"/>
    <col min="8713" max="8713" width="9.28515625" style="301" customWidth="1"/>
    <col min="8714" max="8714" width="11.140625" style="301" customWidth="1"/>
    <col min="8715" max="8957" width="9.140625" style="301"/>
    <col min="8958" max="8958" width="5.140625" style="301" customWidth="1"/>
    <col min="8959" max="8959" width="12.140625" style="301" customWidth="1"/>
    <col min="8960" max="8960" width="13.28515625" style="301" customWidth="1"/>
    <col min="8961" max="8961" width="22.85546875" style="301" bestFit="1" customWidth="1"/>
    <col min="8962" max="8962" width="9.7109375" style="301" customWidth="1"/>
    <col min="8963" max="8963" width="8.42578125" style="301" customWidth="1"/>
    <col min="8964" max="8964" width="10" style="301" customWidth="1"/>
    <col min="8965" max="8965" width="7.5703125" style="301" customWidth="1"/>
    <col min="8966" max="8966" width="10" style="301" customWidth="1"/>
    <col min="8967" max="8967" width="9.140625" style="301" customWidth="1"/>
    <col min="8968" max="8968" width="10" style="301" customWidth="1"/>
    <col min="8969" max="8969" width="9.28515625" style="301" customWidth="1"/>
    <col min="8970" max="8970" width="11.140625" style="301" customWidth="1"/>
    <col min="8971" max="9213" width="9.140625" style="301"/>
    <col min="9214" max="9214" width="5.140625" style="301" customWidth="1"/>
    <col min="9215" max="9215" width="12.140625" style="301" customWidth="1"/>
    <col min="9216" max="9216" width="13.28515625" style="301" customWidth="1"/>
    <col min="9217" max="9217" width="22.85546875" style="301" bestFit="1" customWidth="1"/>
    <col min="9218" max="9218" width="9.7109375" style="301" customWidth="1"/>
    <col min="9219" max="9219" width="8.42578125" style="301" customWidth="1"/>
    <col min="9220" max="9220" width="10" style="301" customWidth="1"/>
    <col min="9221" max="9221" width="7.5703125" style="301" customWidth="1"/>
    <col min="9222" max="9222" width="10" style="301" customWidth="1"/>
    <col min="9223" max="9223" width="9.140625" style="301" customWidth="1"/>
    <col min="9224" max="9224" width="10" style="301" customWidth="1"/>
    <col min="9225" max="9225" width="9.28515625" style="301" customWidth="1"/>
    <col min="9226" max="9226" width="11.140625" style="301" customWidth="1"/>
    <col min="9227" max="9469" width="9.140625" style="301"/>
    <col min="9470" max="9470" width="5.140625" style="301" customWidth="1"/>
    <col min="9471" max="9471" width="12.140625" style="301" customWidth="1"/>
    <col min="9472" max="9472" width="13.28515625" style="301" customWidth="1"/>
    <col min="9473" max="9473" width="22.85546875" style="301" bestFit="1" customWidth="1"/>
    <col min="9474" max="9474" width="9.7109375" style="301" customWidth="1"/>
    <col min="9475" max="9475" width="8.42578125" style="301" customWidth="1"/>
    <col min="9476" max="9476" width="10" style="301" customWidth="1"/>
    <col min="9477" max="9477" width="7.5703125" style="301" customWidth="1"/>
    <col min="9478" max="9478" width="10" style="301" customWidth="1"/>
    <col min="9479" max="9479" width="9.140625" style="301" customWidth="1"/>
    <col min="9480" max="9480" width="10" style="301" customWidth="1"/>
    <col min="9481" max="9481" width="9.28515625" style="301" customWidth="1"/>
    <col min="9482" max="9482" width="11.140625" style="301" customWidth="1"/>
    <col min="9483" max="9725" width="9.140625" style="301"/>
    <col min="9726" max="9726" width="5.140625" style="301" customWidth="1"/>
    <col min="9727" max="9727" width="12.140625" style="301" customWidth="1"/>
    <col min="9728" max="9728" width="13.28515625" style="301" customWidth="1"/>
    <col min="9729" max="9729" width="22.85546875" style="301" bestFit="1" customWidth="1"/>
    <col min="9730" max="9730" width="9.7109375" style="301" customWidth="1"/>
    <col min="9731" max="9731" width="8.42578125" style="301" customWidth="1"/>
    <col min="9732" max="9732" width="10" style="301" customWidth="1"/>
    <col min="9733" max="9733" width="7.5703125" style="301" customWidth="1"/>
    <col min="9734" max="9734" width="10" style="301" customWidth="1"/>
    <col min="9735" max="9735" width="9.140625" style="301" customWidth="1"/>
    <col min="9736" max="9736" width="10" style="301" customWidth="1"/>
    <col min="9737" max="9737" width="9.28515625" style="301" customWidth="1"/>
    <col min="9738" max="9738" width="11.140625" style="301" customWidth="1"/>
    <col min="9739" max="9981" width="9.140625" style="301"/>
    <col min="9982" max="9982" width="5.140625" style="301" customWidth="1"/>
    <col min="9983" max="9983" width="12.140625" style="301" customWidth="1"/>
    <col min="9984" max="9984" width="13.28515625" style="301" customWidth="1"/>
    <col min="9985" max="9985" width="22.85546875" style="301" bestFit="1" customWidth="1"/>
    <col min="9986" max="9986" width="9.7109375" style="301" customWidth="1"/>
    <col min="9987" max="9987" width="8.42578125" style="301" customWidth="1"/>
    <col min="9988" max="9988" width="10" style="301" customWidth="1"/>
    <col min="9989" max="9989" width="7.5703125" style="301" customWidth="1"/>
    <col min="9990" max="9990" width="10" style="301" customWidth="1"/>
    <col min="9991" max="9991" width="9.140625" style="301" customWidth="1"/>
    <col min="9992" max="9992" width="10" style="301" customWidth="1"/>
    <col min="9993" max="9993" width="9.28515625" style="301" customWidth="1"/>
    <col min="9994" max="9994" width="11.140625" style="301" customWidth="1"/>
    <col min="9995" max="10237" width="9.140625" style="301"/>
    <col min="10238" max="10238" width="5.140625" style="301" customWidth="1"/>
    <col min="10239" max="10239" width="12.140625" style="301" customWidth="1"/>
    <col min="10240" max="10240" width="13.28515625" style="301" customWidth="1"/>
    <col min="10241" max="10241" width="22.85546875" style="301" bestFit="1" customWidth="1"/>
    <col min="10242" max="10242" width="9.7109375" style="301" customWidth="1"/>
    <col min="10243" max="10243" width="8.42578125" style="301" customWidth="1"/>
    <col min="10244" max="10244" width="10" style="301" customWidth="1"/>
    <col min="10245" max="10245" width="7.5703125" style="301" customWidth="1"/>
    <col min="10246" max="10246" width="10" style="301" customWidth="1"/>
    <col min="10247" max="10247" width="9.140625" style="301" customWidth="1"/>
    <col min="10248" max="10248" width="10" style="301" customWidth="1"/>
    <col min="10249" max="10249" width="9.28515625" style="301" customWidth="1"/>
    <col min="10250" max="10250" width="11.140625" style="301" customWidth="1"/>
    <col min="10251" max="10493" width="9.140625" style="301"/>
    <col min="10494" max="10494" width="5.140625" style="301" customWidth="1"/>
    <col min="10495" max="10495" width="12.140625" style="301" customWidth="1"/>
    <col min="10496" max="10496" width="13.28515625" style="301" customWidth="1"/>
    <col min="10497" max="10497" width="22.85546875" style="301" bestFit="1" customWidth="1"/>
    <col min="10498" max="10498" width="9.7109375" style="301" customWidth="1"/>
    <col min="10499" max="10499" width="8.42578125" style="301" customWidth="1"/>
    <col min="10500" max="10500" width="10" style="301" customWidth="1"/>
    <col min="10501" max="10501" width="7.5703125" style="301" customWidth="1"/>
    <col min="10502" max="10502" width="10" style="301" customWidth="1"/>
    <col min="10503" max="10503" width="9.140625" style="301" customWidth="1"/>
    <col min="10504" max="10504" width="10" style="301" customWidth="1"/>
    <col min="10505" max="10505" width="9.28515625" style="301" customWidth="1"/>
    <col min="10506" max="10506" width="11.140625" style="301" customWidth="1"/>
    <col min="10507" max="10749" width="9.140625" style="301"/>
    <col min="10750" max="10750" width="5.140625" style="301" customWidth="1"/>
    <col min="10751" max="10751" width="12.140625" style="301" customWidth="1"/>
    <col min="10752" max="10752" width="13.28515625" style="301" customWidth="1"/>
    <col min="10753" max="10753" width="22.85546875" style="301" bestFit="1" customWidth="1"/>
    <col min="10754" max="10754" width="9.7109375" style="301" customWidth="1"/>
    <col min="10755" max="10755" width="8.42578125" style="301" customWidth="1"/>
    <col min="10756" max="10756" width="10" style="301" customWidth="1"/>
    <col min="10757" max="10757" width="7.5703125" style="301" customWidth="1"/>
    <col min="10758" max="10758" width="10" style="301" customWidth="1"/>
    <col min="10759" max="10759" width="9.140625" style="301" customWidth="1"/>
    <col min="10760" max="10760" width="10" style="301" customWidth="1"/>
    <col min="10761" max="10761" width="9.28515625" style="301" customWidth="1"/>
    <col min="10762" max="10762" width="11.140625" style="301" customWidth="1"/>
    <col min="10763" max="11005" width="9.140625" style="301"/>
    <col min="11006" max="11006" width="5.140625" style="301" customWidth="1"/>
    <col min="11007" max="11007" width="12.140625" style="301" customWidth="1"/>
    <col min="11008" max="11008" width="13.28515625" style="301" customWidth="1"/>
    <col min="11009" max="11009" width="22.85546875" style="301" bestFit="1" customWidth="1"/>
    <col min="11010" max="11010" width="9.7109375" style="301" customWidth="1"/>
    <col min="11011" max="11011" width="8.42578125" style="301" customWidth="1"/>
    <col min="11012" max="11012" width="10" style="301" customWidth="1"/>
    <col min="11013" max="11013" width="7.5703125" style="301" customWidth="1"/>
    <col min="11014" max="11014" width="10" style="301" customWidth="1"/>
    <col min="11015" max="11015" width="9.140625" style="301" customWidth="1"/>
    <col min="11016" max="11016" width="10" style="301" customWidth="1"/>
    <col min="11017" max="11017" width="9.28515625" style="301" customWidth="1"/>
    <col min="11018" max="11018" width="11.140625" style="301" customWidth="1"/>
    <col min="11019" max="11261" width="9.140625" style="301"/>
    <col min="11262" max="11262" width="5.140625" style="301" customWidth="1"/>
    <col min="11263" max="11263" width="12.140625" style="301" customWidth="1"/>
    <col min="11264" max="11264" width="13.28515625" style="301" customWidth="1"/>
    <col min="11265" max="11265" width="22.85546875" style="301" bestFit="1" customWidth="1"/>
    <col min="11266" max="11266" width="9.7109375" style="301" customWidth="1"/>
    <col min="11267" max="11267" width="8.42578125" style="301" customWidth="1"/>
    <col min="11268" max="11268" width="10" style="301" customWidth="1"/>
    <col min="11269" max="11269" width="7.5703125" style="301" customWidth="1"/>
    <col min="11270" max="11270" width="10" style="301" customWidth="1"/>
    <col min="11271" max="11271" width="9.140625" style="301" customWidth="1"/>
    <col min="11272" max="11272" width="10" style="301" customWidth="1"/>
    <col min="11273" max="11273" width="9.28515625" style="301" customWidth="1"/>
    <col min="11274" max="11274" width="11.140625" style="301" customWidth="1"/>
    <col min="11275" max="11517" width="9.140625" style="301"/>
    <col min="11518" max="11518" width="5.140625" style="301" customWidth="1"/>
    <col min="11519" max="11519" width="12.140625" style="301" customWidth="1"/>
    <col min="11520" max="11520" width="13.28515625" style="301" customWidth="1"/>
    <col min="11521" max="11521" width="22.85546875" style="301" bestFit="1" customWidth="1"/>
    <col min="11522" max="11522" width="9.7109375" style="301" customWidth="1"/>
    <col min="11523" max="11523" width="8.42578125" style="301" customWidth="1"/>
    <col min="11524" max="11524" width="10" style="301" customWidth="1"/>
    <col min="11525" max="11525" width="7.5703125" style="301" customWidth="1"/>
    <col min="11526" max="11526" width="10" style="301" customWidth="1"/>
    <col min="11527" max="11527" width="9.140625" style="301" customWidth="1"/>
    <col min="11528" max="11528" width="10" style="301" customWidth="1"/>
    <col min="11529" max="11529" width="9.28515625" style="301" customWidth="1"/>
    <col min="11530" max="11530" width="11.140625" style="301" customWidth="1"/>
    <col min="11531" max="11773" width="9.140625" style="301"/>
    <col min="11774" max="11774" width="5.140625" style="301" customWidth="1"/>
    <col min="11775" max="11775" width="12.140625" style="301" customWidth="1"/>
    <col min="11776" max="11776" width="13.28515625" style="301" customWidth="1"/>
    <col min="11777" max="11777" width="22.85546875" style="301" bestFit="1" customWidth="1"/>
    <col min="11778" max="11778" width="9.7109375" style="301" customWidth="1"/>
    <col min="11779" max="11779" width="8.42578125" style="301" customWidth="1"/>
    <col min="11780" max="11780" width="10" style="301" customWidth="1"/>
    <col min="11781" max="11781" width="7.5703125" style="301" customWidth="1"/>
    <col min="11782" max="11782" width="10" style="301" customWidth="1"/>
    <col min="11783" max="11783" width="9.140625" style="301" customWidth="1"/>
    <col min="11784" max="11784" width="10" style="301" customWidth="1"/>
    <col min="11785" max="11785" width="9.28515625" style="301" customWidth="1"/>
    <col min="11786" max="11786" width="11.140625" style="301" customWidth="1"/>
    <col min="11787" max="12029" width="9.140625" style="301"/>
    <col min="12030" max="12030" width="5.140625" style="301" customWidth="1"/>
    <col min="12031" max="12031" width="12.140625" style="301" customWidth="1"/>
    <col min="12032" max="12032" width="13.28515625" style="301" customWidth="1"/>
    <col min="12033" max="12033" width="22.85546875" style="301" bestFit="1" customWidth="1"/>
    <col min="12034" max="12034" width="9.7109375" style="301" customWidth="1"/>
    <col min="12035" max="12035" width="8.42578125" style="301" customWidth="1"/>
    <col min="12036" max="12036" width="10" style="301" customWidth="1"/>
    <col min="12037" max="12037" width="7.5703125" style="301" customWidth="1"/>
    <col min="12038" max="12038" width="10" style="301" customWidth="1"/>
    <col min="12039" max="12039" width="9.140625" style="301" customWidth="1"/>
    <col min="12040" max="12040" width="10" style="301" customWidth="1"/>
    <col min="12041" max="12041" width="9.28515625" style="301" customWidth="1"/>
    <col min="12042" max="12042" width="11.140625" style="301" customWidth="1"/>
    <col min="12043" max="12285" width="9.140625" style="301"/>
    <col min="12286" max="12286" width="5.140625" style="301" customWidth="1"/>
    <col min="12287" max="12287" width="12.140625" style="301" customWidth="1"/>
    <col min="12288" max="12288" width="13.28515625" style="301" customWidth="1"/>
    <col min="12289" max="12289" width="22.85546875" style="301" bestFit="1" customWidth="1"/>
    <col min="12290" max="12290" width="9.7109375" style="301" customWidth="1"/>
    <col min="12291" max="12291" width="8.42578125" style="301" customWidth="1"/>
    <col min="12292" max="12292" width="10" style="301" customWidth="1"/>
    <col min="12293" max="12293" width="7.5703125" style="301" customWidth="1"/>
    <col min="12294" max="12294" width="10" style="301" customWidth="1"/>
    <col min="12295" max="12295" width="9.140625" style="301" customWidth="1"/>
    <col min="12296" max="12296" width="10" style="301" customWidth="1"/>
    <col min="12297" max="12297" width="9.28515625" style="301" customWidth="1"/>
    <col min="12298" max="12298" width="11.140625" style="301" customWidth="1"/>
    <col min="12299" max="12541" width="9.140625" style="301"/>
    <col min="12542" max="12542" width="5.140625" style="301" customWidth="1"/>
    <col min="12543" max="12543" width="12.140625" style="301" customWidth="1"/>
    <col min="12544" max="12544" width="13.28515625" style="301" customWidth="1"/>
    <col min="12545" max="12545" width="22.85546875" style="301" bestFit="1" customWidth="1"/>
    <col min="12546" max="12546" width="9.7109375" style="301" customWidth="1"/>
    <col min="12547" max="12547" width="8.42578125" style="301" customWidth="1"/>
    <col min="12548" max="12548" width="10" style="301" customWidth="1"/>
    <col min="12549" max="12549" width="7.5703125" style="301" customWidth="1"/>
    <col min="12550" max="12550" width="10" style="301" customWidth="1"/>
    <col min="12551" max="12551" width="9.140625" style="301" customWidth="1"/>
    <col min="12552" max="12552" width="10" style="301" customWidth="1"/>
    <col min="12553" max="12553" width="9.28515625" style="301" customWidth="1"/>
    <col min="12554" max="12554" width="11.140625" style="301" customWidth="1"/>
    <col min="12555" max="12797" width="9.140625" style="301"/>
    <col min="12798" max="12798" width="5.140625" style="301" customWidth="1"/>
    <col min="12799" max="12799" width="12.140625" style="301" customWidth="1"/>
    <col min="12800" max="12800" width="13.28515625" style="301" customWidth="1"/>
    <col min="12801" max="12801" width="22.85546875" style="301" bestFit="1" customWidth="1"/>
    <col min="12802" max="12802" width="9.7109375" style="301" customWidth="1"/>
    <col min="12803" max="12803" width="8.42578125" style="301" customWidth="1"/>
    <col min="12804" max="12804" width="10" style="301" customWidth="1"/>
    <col min="12805" max="12805" width="7.5703125" style="301" customWidth="1"/>
    <col min="12806" max="12806" width="10" style="301" customWidth="1"/>
    <col min="12807" max="12807" width="9.140625" style="301" customWidth="1"/>
    <col min="12808" max="12808" width="10" style="301" customWidth="1"/>
    <col min="12809" max="12809" width="9.28515625" style="301" customWidth="1"/>
    <col min="12810" max="12810" width="11.140625" style="301" customWidth="1"/>
    <col min="12811" max="13053" width="9.140625" style="301"/>
    <col min="13054" max="13054" width="5.140625" style="301" customWidth="1"/>
    <col min="13055" max="13055" width="12.140625" style="301" customWidth="1"/>
    <col min="13056" max="13056" width="13.28515625" style="301" customWidth="1"/>
    <col min="13057" max="13057" width="22.85546875" style="301" bestFit="1" customWidth="1"/>
    <col min="13058" max="13058" width="9.7109375" style="301" customWidth="1"/>
    <col min="13059" max="13059" width="8.42578125" style="301" customWidth="1"/>
    <col min="13060" max="13060" width="10" style="301" customWidth="1"/>
    <col min="13061" max="13061" width="7.5703125" style="301" customWidth="1"/>
    <col min="13062" max="13062" width="10" style="301" customWidth="1"/>
    <col min="13063" max="13063" width="9.140625" style="301" customWidth="1"/>
    <col min="13064" max="13064" width="10" style="301" customWidth="1"/>
    <col min="13065" max="13065" width="9.28515625" style="301" customWidth="1"/>
    <col min="13066" max="13066" width="11.140625" style="301" customWidth="1"/>
    <col min="13067" max="13309" width="9.140625" style="301"/>
    <col min="13310" max="13310" width="5.140625" style="301" customWidth="1"/>
    <col min="13311" max="13311" width="12.140625" style="301" customWidth="1"/>
    <col min="13312" max="13312" width="13.28515625" style="301" customWidth="1"/>
    <col min="13313" max="13313" width="22.85546875" style="301" bestFit="1" customWidth="1"/>
    <col min="13314" max="13314" width="9.7109375" style="301" customWidth="1"/>
    <col min="13315" max="13315" width="8.42578125" style="301" customWidth="1"/>
    <col min="13316" max="13316" width="10" style="301" customWidth="1"/>
    <col min="13317" max="13317" width="7.5703125" style="301" customWidth="1"/>
    <col min="13318" max="13318" width="10" style="301" customWidth="1"/>
    <col min="13319" max="13319" width="9.140625" style="301" customWidth="1"/>
    <col min="13320" max="13320" width="10" style="301" customWidth="1"/>
    <col min="13321" max="13321" width="9.28515625" style="301" customWidth="1"/>
    <col min="13322" max="13322" width="11.140625" style="301" customWidth="1"/>
    <col min="13323" max="13565" width="9.140625" style="301"/>
    <col min="13566" max="13566" width="5.140625" style="301" customWidth="1"/>
    <col min="13567" max="13567" width="12.140625" style="301" customWidth="1"/>
    <col min="13568" max="13568" width="13.28515625" style="301" customWidth="1"/>
    <col min="13569" max="13569" width="22.85546875" style="301" bestFit="1" customWidth="1"/>
    <col min="13570" max="13570" width="9.7109375" style="301" customWidth="1"/>
    <col min="13571" max="13571" width="8.42578125" style="301" customWidth="1"/>
    <col min="13572" max="13572" width="10" style="301" customWidth="1"/>
    <col min="13573" max="13573" width="7.5703125" style="301" customWidth="1"/>
    <col min="13574" max="13574" width="10" style="301" customWidth="1"/>
    <col min="13575" max="13575" width="9.140625" style="301" customWidth="1"/>
    <col min="13576" max="13576" width="10" style="301" customWidth="1"/>
    <col min="13577" max="13577" width="9.28515625" style="301" customWidth="1"/>
    <col min="13578" max="13578" width="11.140625" style="301" customWidth="1"/>
    <col min="13579" max="13821" width="9.140625" style="301"/>
    <col min="13822" max="13822" width="5.140625" style="301" customWidth="1"/>
    <col min="13823" max="13823" width="12.140625" style="301" customWidth="1"/>
    <col min="13824" max="13824" width="13.28515625" style="301" customWidth="1"/>
    <col min="13825" max="13825" width="22.85546875" style="301" bestFit="1" customWidth="1"/>
    <col min="13826" max="13826" width="9.7109375" style="301" customWidth="1"/>
    <col min="13827" max="13827" width="8.42578125" style="301" customWidth="1"/>
    <col min="13828" max="13828" width="10" style="301" customWidth="1"/>
    <col min="13829" max="13829" width="7.5703125" style="301" customWidth="1"/>
    <col min="13830" max="13830" width="10" style="301" customWidth="1"/>
    <col min="13831" max="13831" width="9.140625" style="301" customWidth="1"/>
    <col min="13832" max="13832" width="10" style="301" customWidth="1"/>
    <col min="13833" max="13833" width="9.28515625" style="301" customWidth="1"/>
    <col min="13834" max="13834" width="11.140625" style="301" customWidth="1"/>
    <col min="13835" max="14077" width="9.140625" style="301"/>
    <col min="14078" max="14078" width="5.140625" style="301" customWidth="1"/>
    <col min="14079" max="14079" width="12.140625" style="301" customWidth="1"/>
    <col min="14080" max="14080" width="13.28515625" style="301" customWidth="1"/>
    <col min="14081" max="14081" width="22.85546875" style="301" bestFit="1" customWidth="1"/>
    <col min="14082" max="14082" width="9.7109375" style="301" customWidth="1"/>
    <col min="14083" max="14083" width="8.42578125" style="301" customWidth="1"/>
    <col min="14084" max="14084" width="10" style="301" customWidth="1"/>
    <col min="14085" max="14085" width="7.5703125" style="301" customWidth="1"/>
    <col min="14086" max="14086" width="10" style="301" customWidth="1"/>
    <col min="14087" max="14087" width="9.140625" style="301" customWidth="1"/>
    <col min="14088" max="14088" width="10" style="301" customWidth="1"/>
    <col min="14089" max="14089" width="9.28515625" style="301" customWidth="1"/>
    <col min="14090" max="14090" width="11.140625" style="301" customWidth="1"/>
    <col min="14091" max="14333" width="9.140625" style="301"/>
    <col min="14334" max="14334" width="5.140625" style="301" customWidth="1"/>
    <col min="14335" max="14335" width="12.140625" style="301" customWidth="1"/>
    <col min="14336" max="14336" width="13.28515625" style="301" customWidth="1"/>
    <col min="14337" max="14337" width="22.85546875" style="301" bestFit="1" customWidth="1"/>
    <col min="14338" max="14338" width="9.7109375" style="301" customWidth="1"/>
    <col min="14339" max="14339" width="8.42578125" style="301" customWidth="1"/>
    <col min="14340" max="14340" width="10" style="301" customWidth="1"/>
    <col min="14341" max="14341" width="7.5703125" style="301" customWidth="1"/>
    <col min="14342" max="14342" width="10" style="301" customWidth="1"/>
    <col min="14343" max="14343" width="9.140625" style="301" customWidth="1"/>
    <col min="14344" max="14344" width="10" style="301" customWidth="1"/>
    <col min="14345" max="14345" width="9.28515625" style="301" customWidth="1"/>
    <col min="14346" max="14346" width="11.140625" style="301" customWidth="1"/>
    <col min="14347" max="14589" width="9.140625" style="301"/>
    <col min="14590" max="14590" width="5.140625" style="301" customWidth="1"/>
    <col min="14591" max="14591" width="12.140625" style="301" customWidth="1"/>
    <col min="14592" max="14592" width="13.28515625" style="301" customWidth="1"/>
    <col min="14593" max="14593" width="22.85546875" style="301" bestFit="1" customWidth="1"/>
    <col min="14594" max="14594" width="9.7109375" style="301" customWidth="1"/>
    <col min="14595" max="14595" width="8.42578125" style="301" customWidth="1"/>
    <col min="14596" max="14596" width="10" style="301" customWidth="1"/>
    <col min="14597" max="14597" width="7.5703125" style="301" customWidth="1"/>
    <col min="14598" max="14598" width="10" style="301" customWidth="1"/>
    <col min="14599" max="14599" width="9.140625" style="301" customWidth="1"/>
    <col min="14600" max="14600" width="10" style="301" customWidth="1"/>
    <col min="14601" max="14601" width="9.28515625" style="301" customWidth="1"/>
    <col min="14602" max="14602" width="11.140625" style="301" customWidth="1"/>
    <col min="14603" max="14845" width="9.140625" style="301"/>
    <col min="14846" max="14846" width="5.140625" style="301" customWidth="1"/>
    <col min="14847" max="14847" width="12.140625" style="301" customWidth="1"/>
    <col min="14848" max="14848" width="13.28515625" style="301" customWidth="1"/>
    <col min="14849" max="14849" width="22.85546875" style="301" bestFit="1" customWidth="1"/>
    <col min="14850" max="14850" width="9.7109375" style="301" customWidth="1"/>
    <col min="14851" max="14851" width="8.42578125" style="301" customWidth="1"/>
    <col min="14852" max="14852" width="10" style="301" customWidth="1"/>
    <col min="14853" max="14853" width="7.5703125" style="301" customWidth="1"/>
    <col min="14854" max="14854" width="10" style="301" customWidth="1"/>
    <col min="14855" max="14855" width="9.140625" style="301" customWidth="1"/>
    <col min="14856" max="14856" width="10" style="301" customWidth="1"/>
    <col min="14857" max="14857" width="9.28515625" style="301" customWidth="1"/>
    <col min="14858" max="14858" width="11.140625" style="301" customWidth="1"/>
    <col min="14859" max="15101" width="9.140625" style="301"/>
    <col min="15102" max="15102" width="5.140625" style="301" customWidth="1"/>
    <col min="15103" max="15103" width="12.140625" style="301" customWidth="1"/>
    <col min="15104" max="15104" width="13.28515625" style="301" customWidth="1"/>
    <col min="15105" max="15105" width="22.85546875" style="301" bestFit="1" customWidth="1"/>
    <col min="15106" max="15106" width="9.7109375" style="301" customWidth="1"/>
    <col min="15107" max="15107" width="8.42578125" style="301" customWidth="1"/>
    <col min="15108" max="15108" width="10" style="301" customWidth="1"/>
    <col min="15109" max="15109" width="7.5703125" style="301" customWidth="1"/>
    <col min="15110" max="15110" width="10" style="301" customWidth="1"/>
    <col min="15111" max="15111" width="9.140625" style="301" customWidth="1"/>
    <col min="15112" max="15112" width="10" style="301" customWidth="1"/>
    <col min="15113" max="15113" width="9.28515625" style="301" customWidth="1"/>
    <col min="15114" max="15114" width="11.140625" style="301" customWidth="1"/>
    <col min="15115" max="15357" width="9.140625" style="301"/>
    <col min="15358" max="15358" width="5.140625" style="301" customWidth="1"/>
    <col min="15359" max="15359" width="12.140625" style="301" customWidth="1"/>
    <col min="15360" max="15360" width="13.28515625" style="301" customWidth="1"/>
    <col min="15361" max="15361" width="22.85546875" style="301" bestFit="1" customWidth="1"/>
    <col min="15362" max="15362" width="9.7109375" style="301" customWidth="1"/>
    <col min="15363" max="15363" width="8.42578125" style="301" customWidth="1"/>
    <col min="15364" max="15364" width="10" style="301" customWidth="1"/>
    <col min="15365" max="15365" width="7.5703125" style="301" customWidth="1"/>
    <col min="15366" max="15366" width="10" style="301" customWidth="1"/>
    <col min="15367" max="15367" width="9.140625" style="301" customWidth="1"/>
    <col min="15368" max="15368" width="10" style="301" customWidth="1"/>
    <col min="15369" max="15369" width="9.28515625" style="301" customWidth="1"/>
    <col min="15370" max="15370" width="11.140625" style="301" customWidth="1"/>
    <col min="15371" max="15613" width="9.140625" style="301"/>
    <col min="15614" max="15614" width="5.140625" style="301" customWidth="1"/>
    <col min="15615" max="15615" width="12.140625" style="301" customWidth="1"/>
    <col min="15616" max="15616" width="13.28515625" style="301" customWidth="1"/>
    <col min="15617" max="15617" width="22.85546875" style="301" bestFit="1" customWidth="1"/>
    <col min="15618" max="15618" width="9.7109375" style="301" customWidth="1"/>
    <col min="15619" max="15619" width="8.42578125" style="301" customWidth="1"/>
    <col min="15620" max="15620" width="10" style="301" customWidth="1"/>
    <col min="15621" max="15621" width="7.5703125" style="301" customWidth="1"/>
    <col min="15622" max="15622" width="10" style="301" customWidth="1"/>
    <col min="15623" max="15623" width="9.140625" style="301" customWidth="1"/>
    <col min="15624" max="15624" width="10" style="301" customWidth="1"/>
    <col min="15625" max="15625" width="9.28515625" style="301" customWidth="1"/>
    <col min="15626" max="15626" width="11.140625" style="301" customWidth="1"/>
    <col min="15627" max="15869" width="9.140625" style="301"/>
    <col min="15870" max="15870" width="5.140625" style="301" customWidth="1"/>
    <col min="15871" max="15871" width="12.140625" style="301" customWidth="1"/>
    <col min="15872" max="15872" width="13.28515625" style="301" customWidth="1"/>
    <col min="15873" max="15873" width="22.85546875" style="301" bestFit="1" customWidth="1"/>
    <col min="15874" max="15874" width="9.7109375" style="301" customWidth="1"/>
    <col min="15875" max="15875" width="8.42578125" style="301" customWidth="1"/>
    <col min="15876" max="15876" width="10" style="301" customWidth="1"/>
    <col min="15877" max="15877" width="7.5703125" style="301" customWidth="1"/>
    <col min="15878" max="15878" width="10" style="301" customWidth="1"/>
    <col min="15879" max="15879" width="9.140625" style="301" customWidth="1"/>
    <col min="15880" max="15880" width="10" style="301" customWidth="1"/>
    <col min="15881" max="15881" width="9.28515625" style="301" customWidth="1"/>
    <col min="15882" max="15882" width="11.140625" style="301" customWidth="1"/>
    <col min="15883" max="16125" width="9.140625" style="301"/>
    <col min="16126" max="16126" width="5.140625" style="301" customWidth="1"/>
    <col min="16127" max="16127" width="12.140625" style="301" customWidth="1"/>
    <col min="16128" max="16128" width="13.28515625" style="301" customWidth="1"/>
    <col min="16129" max="16129" width="22.85546875" style="301" bestFit="1" customWidth="1"/>
    <col min="16130" max="16130" width="9.7109375" style="301" customWidth="1"/>
    <col min="16131" max="16131" width="8.42578125" style="301" customWidth="1"/>
    <col min="16132" max="16132" width="10" style="301" customWidth="1"/>
    <col min="16133" max="16133" width="7.5703125" style="301" customWidth="1"/>
    <col min="16134" max="16134" width="10" style="301" customWidth="1"/>
    <col min="16135" max="16135" width="9.140625" style="301" customWidth="1"/>
    <col min="16136" max="16136" width="10" style="301" customWidth="1"/>
    <col min="16137" max="16137" width="9.28515625" style="301" customWidth="1"/>
    <col min="16138" max="16138" width="11.140625" style="301" customWidth="1"/>
    <col min="16139" max="16384" width="9.140625" style="301"/>
  </cols>
  <sheetData>
    <row r="1" spans="1:13" s="291" customFormat="1" ht="15.75" x14ac:dyDescent="0.25">
      <c r="A1" s="373" t="s">
        <v>788</v>
      </c>
      <c r="B1" s="373"/>
      <c r="C1" s="373"/>
      <c r="D1" s="373"/>
      <c r="E1" s="373"/>
      <c r="G1" s="292"/>
      <c r="H1" s="374" t="s">
        <v>18</v>
      </c>
      <c r="I1" s="374"/>
      <c r="J1" s="374"/>
      <c r="K1" s="374"/>
      <c r="L1" s="374"/>
      <c r="M1" s="374"/>
    </row>
    <row r="2" spans="1:13" s="293" customFormat="1" ht="16.5" x14ac:dyDescent="0.25">
      <c r="A2" s="375" t="s">
        <v>789</v>
      </c>
      <c r="B2" s="375"/>
      <c r="C2" s="375"/>
      <c r="D2" s="375"/>
      <c r="E2" s="375"/>
      <c r="G2" s="294"/>
      <c r="H2" s="376" t="s">
        <v>20</v>
      </c>
      <c r="I2" s="376"/>
      <c r="J2" s="376"/>
      <c r="K2" s="376"/>
      <c r="L2" s="376"/>
      <c r="M2" s="376"/>
    </row>
    <row r="3" spans="1:13" s="295" customFormat="1" x14ac:dyDescent="0.25">
      <c r="A3" s="377"/>
      <c r="B3" s="377"/>
      <c r="C3" s="377"/>
      <c r="D3" s="377"/>
      <c r="E3" s="377"/>
      <c r="G3" s="296"/>
    </row>
    <row r="4" spans="1:13" s="295" customFormat="1" ht="16.5" x14ac:dyDescent="0.25">
      <c r="A4" s="297"/>
      <c r="B4" s="297"/>
      <c r="C4" s="297"/>
      <c r="D4" s="297"/>
      <c r="E4" s="297"/>
      <c r="G4" s="296"/>
      <c r="H4" s="378" t="s">
        <v>790</v>
      </c>
      <c r="I4" s="378"/>
      <c r="J4" s="378"/>
      <c r="K4" s="378"/>
      <c r="L4" s="378"/>
      <c r="M4" s="378"/>
    </row>
    <row r="5" spans="1:13" s="298" customFormat="1" ht="18.75" x14ac:dyDescent="0.3">
      <c r="A5" s="369" t="s">
        <v>791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</row>
    <row r="6" spans="1:13" s="289" customFormat="1" ht="18.75" x14ac:dyDescent="0.25">
      <c r="A6" s="370" t="s">
        <v>792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</row>
    <row r="7" spans="1:13" s="289" customFormat="1" ht="18.75" x14ac:dyDescent="0.25">
      <c r="A7" s="370" t="s">
        <v>802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x14ac:dyDescent="0.25">
      <c r="A8" s="299"/>
      <c r="B8" s="299"/>
      <c r="C8" s="299"/>
      <c r="D8" s="300"/>
      <c r="E8" s="300"/>
      <c r="F8" s="299"/>
      <c r="G8" s="299"/>
      <c r="H8" s="299"/>
      <c r="I8" s="299"/>
      <c r="J8" s="299"/>
      <c r="K8" s="299"/>
      <c r="L8" s="299"/>
      <c r="M8" s="299"/>
    </row>
    <row r="9" spans="1:13" ht="63" x14ac:dyDescent="0.25">
      <c r="A9" s="302" t="s">
        <v>22</v>
      </c>
      <c r="B9" s="302" t="s">
        <v>23</v>
      </c>
      <c r="C9" s="302" t="s">
        <v>0</v>
      </c>
      <c r="D9" s="371" t="s">
        <v>793</v>
      </c>
      <c r="E9" s="371"/>
      <c r="F9" s="302" t="s">
        <v>794</v>
      </c>
      <c r="G9" s="302" t="s">
        <v>795</v>
      </c>
      <c r="H9" s="302" t="s">
        <v>9</v>
      </c>
      <c r="I9" s="302" t="s">
        <v>796</v>
      </c>
      <c r="J9" s="302" t="s">
        <v>797</v>
      </c>
      <c r="K9" s="302" t="s">
        <v>798</v>
      </c>
      <c r="L9" s="302" t="s">
        <v>799</v>
      </c>
      <c r="M9" s="302" t="s">
        <v>800</v>
      </c>
    </row>
    <row r="10" spans="1:13" s="305" customFormat="1" ht="25.5" customHeight="1" x14ac:dyDescent="0.25">
      <c r="A10" s="303">
        <v>1</v>
      </c>
      <c r="B10" s="314" t="s">
        <v>459</v>
      </c>
      <c r="C10" s="314">
        <v>2110060001</v>
      </c>
      <c r="D10" s="315" t="s">
        <v>252</v>
      </c>
      <c r="E10" s="316" t="s">
        <v>87</v>
      </c>
      <c r="F10" s="303" t="s">
        <v>161</v>
      </c>
      <c r="G10" s="303" t="s">
        <v>48</v>
      </c>
      <c r="H10" s="303">
        <v>72</v>
      </c>
      <c r="I10" s="303" t="s">
        <v>29</v>
      </c>
      <c r="J10" s="303">
        <v>20</v>
      </c>
      <c r="K10" s="303" t="s">
        <v>29</v>
      </c>
      <c r="L10" s="303">
        <v>1</v>
      </c>
      <c r="M10" s="303"/>
    </row>
    <row r="11" spans="1:13" s="305" customFormat="1" ht="25.5" customHeight="1" x14ac:dyDescent="0.25">
      <c r="A11" s="303">
        <v>2</v>
      </c>
      <c r="B11" s="314" t="s">
        <v>459</v>
      </c>
      <c r="C11" s="314">
        <v>2110060009</v>
      </c>
      <c r="D11" s="315" t="s">
        <v>263</v>
      </c>
      <c r="E11" s="316" t="s">
        <v>239</v>
      </c>
      <c r="F11" s="303" t="s">
        <v>79</v>
      </c>
      <c r="G11" s="303" t="s">
        <v>48</v>
      </c>
      <c r="H11" s="303">
        <v>74</v>
      </c>
      <c r="I11" s="303" t="s">
        <v>29</v>
      </c>
      <c r="J11" s="303">
        <v>25</v>
      </c>
      <c r="K11" s="303" t="s">
        <v>29</v>
      </c>
      <c r="L11" s="303">
        <v>2</v>
      </c>
      <c r="M11" s="303"/>
    </row>
    <row r="12" spans="1:13" s="305" customFormat="1" ht="25.5" customHeight="1" x14ac:dyDescent="0.25">
      <c r="A12" s="303">
        <v>3</v>
      </c>
      <c r="B12" s="314" t="s">
        <v>459</v>
      </c>
      <c r="C12" s="314">
        <v>2110060064</v>
      </c>
      <c r="D12" s="315" t="s">
        <v>244</v>
      </c>
      <c r="E12" s="316" t="s">
        <v>55</v>
      </c>
      <c r="F12" s="303" t="s">
        <v>235</v>
      </c>
      <c r="G12" s="303" t="s">
        <v>29</v>
      </c>
      <c r="H12" s="303">
        <v>78</v>
      </c>
      <c r="I12" s="303" t="s">
        <v>29</v>
      </c>
      <c r="J12" s="303">
        <v>25</v>
      </c>
      <c r="K12" s="303" t="s">
        <v>29</v>
      </c>
      <c r="L12" s="303">
        <v>3</v>
      </c>
      <c r="M12" s="303"/>
    </row>
    <row r="13" spans="1:13" s="305" customFormat="1" ht="25.5" customHeight="1" x14ac:dyDescent="0.25">
      <c r="A13" s="303">
        <v>4</v>
      </c>
      <c r="B13" s="314" t="s">
        <v>459</v>
      </c>
      <c r="C13" s="317">
        <v>2110060052</v>
      </c>
      <c r="D13" s="318" t="s">
        <v>325</v>
      </c>
      <c r="E13" s="319" t="s">
        <v>326</v>
      </c>
      <c r="F13" s="303" t="s">
        <v>58</v>
      </c>
      <c r="G13" s="303" t="s">
        <v>29</v>
      </c>
      <c r="H13" s="303">
        <v>83</v>
      </c>
      <c r="I13" s="303" t="s">
        <v>27</v>
      </c>
      <c r="J13" s="303">
        <v>25</v>
      </c>
      <c r="K13" s="303" t="s">
        <v>29</v>
      </c>
      <c r="L13" s="303">
        <v>4</v>
      </c>
      <c r="M13" s="303"/>
    </row>
    <row r="14" spans="1:13" s="305" customFormat="1" ht="25.5" customHeight="1" x14ac:dyDescent="0.25">
      <c r="A14" s="303">
        <v>5</v>
      </c>
      <c r="B14" s="314" t="s">
        <v>459</v>
      </c>
      <c r="C14" s="314">
        <v>2110060070</v>
      </c>
      <c r="D14" s="315" t="s">
        <v>350</v>
      </c>
      <c r="E14" s="316" t="s">
        <v>59</v>
      </c>
      <c r="F14" s="303" t="s">
        <v>238</v>
      </c>
      <c r="G14" s="303" t="s">
        <v>29</v>
      </c>
      <c r="H14" s="303">
        <v>78</v>
      </c>
      <c r="I14" s="303" t="s">
        <v>29</v>
      </c>
      <c r="J14" s="303">
        <v>25</v>
      </c>
      <c r="K14" s="303" t="s">
        <v>29</v>
      </c>
      <c r="L14" s="303">
        <v>5</v>
      </c>
      <c r="M14" s="303"/>
    </row>
    <row r="15" spans="1:13" s="305" customFormat="1" ht="25.5" customHeight="1" x14ac:dyDescent="0.25">
      <c r="A15" s="303">
        <v>6</v>
      </c>
      <c r="B15" s="314" t="s">
        <v>459</v>
      </c>
      <c r="C15" s="314">
        <v>2110060060</v>
      </c>
      <c r="D15" s="315" t="s">
        <v>339</v>
      </c>
      <c r="E15" s="316" t="s">
        <v>54</v>
      </c>
      <c r="F15" s="303" t="s">
        <v>238</v>
      </c>
      <c r="G15" s="303" t="s">
        <v>29</v>
      </c>
      <c r="H15" s="303">
        <v>73</v>
      </c>
      <c r="I15" s="303" t="s">
        <v>29</v>
      </c>
      <c r="J15" s="303">
        <v>25</v>
      </c>
      <c r="K15" s="303" t="s">
        <v>29</v>
      </c>
      <c r="L15" s="303">
        <v>6</v>
      </c>
      <c r="M15" s="303"/>
    </row>
    <row r="16" spans="1:13" s="305" customFormat="1" ht="25.5" customHeight="1" x14ac:dyDescent="0.25">
      <c r="A16" s="303">
        <v>7</v>
      </c>
      <c r="B16" s="314" t="s">
        <v>459</v>
      </c>
      <c r="C16" s="314">
        <v>2110060090</v>
      </c>
      <c r="D16" s="315" t="s">
        <v>159</v>
      </c>
      <c r="E16" s="316" t="s">
        <v>111</v>
      </c>
      <c r="F16" s="303" t="s">
        <v>238</v>
      </c>
      <c r="G16" s="303" t="s">
        <v>29</v>
      </c>
      <c r="H16" s="303">
        <v>72</v>
      </c>
      <c r="I16" s="303" t="s">
        <v>29</v>
      </c>
      <c r="J16" s="303">
        <v>25</v>
      </c>
      <c r="K16" s="303" t="s">
        <v>29</v>
      </c>
      <c r="L16" s="303">
        <v>7</v>
      </c>
      <c r="M16" s="303"/>
    </row>
    <row r="17" spans="1:13" s="305" customFormat="1" ht="25.5" customHeight="1" x14ac:dyDescent="0.25">
      <c r="A17" s="303">
        <v>8</v>
      </c>
      <c r="B17" s="314" t="s">
        <v>459</v>
      </c>
      <c r="C17" s="314">
        <v>2110060115</v>
      </c>
      <c r="D17" s="315" t="s">
        <v>403</v>
      </c>
      <c r="E17" s="316" t="s">
        <v>114</v>
      </c>
      <c r="F17" s="303" t="s">
        <v>336</v>
      </c>
      <c r="G17" s="303" t="s">
        <v>29</v>
      </c>
      <c r="H17" s="303">
        <v>78</v>
      </c>
      <c r="I17" s="303" t="s">
        <v>29</v>
      </c>
      <c r="J17" s="303">
        <v>25</v>
      </c>
      <c r="K17" s="303" t="s">
        <v>29</v>
      </c>
      <c r="L17" s="303">
        <v>8</v>
      </c>
      <c r="M17" s="303"/>
    </row>
    <row r="18" spans="1:13" s="305" customFormat="1" ht="25.5" customHeight="1" x14ac:dyDescent="0.25">
      <c r="A18" s="303">
        <v>9</v>
      </c>
      <c r="B18" s="314" t="s">
        <v>459</v>
      </c>
      <c r="C18" s="314">
        <v>2110060122</v>
      </c>
      <c r="D18" s="320" t="s">
        <v>283</v>
      </c>
      <c r="E18" s="316" t="s">
        <v>412</v>
      </c>
      <c r="F18" s="303" t="s">
        <v>89</v>
      </c>
      <c r="G18" s="303" t="s">
        <v>29</v>
      </c>
      <c r="H18" s="303">
        <v>78</v>
      </c>
      <c r="I18" s="303" t="s">
        <v>29</v>
      </c>
      <c r="J18" s="303">
        <v>25</v>
      </c>
      <c r="K18" s="303" t="s">
        <v>29</v>
      </c>
      <c r="L18" s="303">
        <v>9</v>
      </c>
      <c r="M18" s="303"/>
    </row>
    <row r="19" spans="1:13" s="305" customFormat="1" ht="25.5" customHeight="1" x14ac:dyDescent="0.25">
      <c r="A19" s="303">
        <v>10</v>
      </c>
      <c r="B19" s="314" t="s">
        <v>459</v>
      </c>
      <c r="C19" s="314">
        <v>2110060109</v>
      </c>
      <c r="D19" s="315" t="s">
        <v>395</v>
      </c>
      <c r="E19" s="316" t="s">
        <v>180</v>
      </c>
      <c r="F19" s="303" t="s">
        <v>89</v>
      </c>
      <c r="G19" s="303" t="s">
        <v>29</v>
      </c>
      <c r="H19" s="303">
        <v>73</v>
      </c>
      <c r="I19" s="303" t="s">
        <v>29</v>
      </c>
      <c r="J19" s="303">
        <v>25</v>
      </c>
      <c r="K19" s="303" t="s">
        <v>29</v>
      </c>
      <c r="L19" s="303">
        <v>10</v>
      </c>
      <c r="M19" s="303"/>
    </row>
    <row r="20" spans="1:13" s="305" customFormat="1" ht="25.5" customHeight="1" x14ac:dyDescent="0.25">
      <c r="A20" s="303">
        <v>11</v>
      </c>
      <c r="B20" s="314" t="s">
        <v>459</v>
      </c>
      <c r="C20" s="314">
        <v>2110060018</v>
      </c>
      <c r="D20" s="315" t="s">
        <v>276</v>
      </c>
      <c r="E20" s="316" t="s">
        <v>277</v>
      </c>
      <c r="F20" s="303" t="s">
        <v>77</v>
      </c>
      <c r="G20" s="303" t="s">
        <v>29</v>
      </c>
      <c r="H20" s="303">
        <v>74</v>
      </c>
      <c r="I20" s="303" t="s">
        <v>29</v>
      </c>
      <c r="J20" s="303">
        <v>25</v>
      </c>
      <c r="K20" s="303" t="s">
        <v>29</v>
      </c>
      <c r="L20" s="303">
        <v>11</v>
      </c>
      <c r="M20" s="303"/>
    </row>
    <row r="21" spans="1:13" s="305" customFormat="1" ht="25.5" customHeight="1" x14ac:dyDescent="0.25">
      <c r="A21" s="303">
        <v>12</v>
      </c>
      <c r="B21" s="314" t="s">
        <v>459</v>
      </c>
      <c r="C21" s="314">
        <v>2110060010</v>
      </c>
      <c r="D21" s="315" t="s">
        <v>159</v>
      </c>
      <c r="E21" s="316" t="s">
        <v>59</v>
      </c>
      <c r="F21" s="303" t="s">
        <v>77</v>
      </c>
      <c r="G21" s="303" t="s">
        <v>29</v>
      </c>
      <c r="H21" s="303">
        <v>73</v>
      </c>
      <c r="I21" s="303" t="s">
        <v>29</v>
      </c>
      <c r="J21" s="303">
        <v>25</v>
      </c>
      <c r="K21" s="303" t="s">
        <v>29</v>
      </c>
      <c r="L21" s="303">
        <v>12</v>
      </c>
      <c r="M21" s="303"/>
    </row>
    <row r="22" spans="1:13" s="305" customFormat="1" ht="25.5" customHeight="1" x14ac:dyDescent="0.25">
      <c r="A22" s="303">
        <v>13</v>
      </c>
      <c r="B22" s="314" t="s">
        <v>459</v>
      </c>
      <c r="C22" s="314">
        <v>2110060033</v>
      </c>
      <c r="D22" s="315" t="s">
        <v>301</v>
      </c>
      <c r="E22" s="316" t="s">
        <v>47</v>
      </c>
      <c r="F22" s="303" t="s">
        <v>77</v>
      </c>
      <c r="G22" s="303" t="s">
        <v>29</v>
      </c>
      <c r="H22" s="303">
        <v>73</v>
      </c>
      <c r="I22" s="303" t="s">
        <v>29</v>
      </c>
      <c r="J22" s="303">
        <v>25</v>
      </c>
      <c r="K22" s="303" t="s">
        <v>29</v>
      </c>
      <c r="L22" s="303">
        <v>12</v>
      </c>
      <c r="M22" s="303"/>
    </row>
    <row r="23" spans="1:13" s="305" customFormat="1" ht="25.5" customHeight="1" x14ac:dyDescent="0.25">
      <c r="A23" s="303">
        <v>14</v>
      </c>
      <c r="B23" s="314" t="s">
        <v>459</v>
      </c>
      <c r="C23" s="314">
        <v>2110060133</v>
      </c>
      <c r="D23" s="320" t="s">
        <v>423</v>
      </c>
      <c r="E23" s="316" t="s">
        <v>422</v>
      </c>
      <c r="F23" s="303" t="s">
        <v>77</v>
      </c>
      <c r="G23" s="303" t="s">
        <v>29</v>
      </c>
      <c r="H23" s="303">
        <v>73</v>
      </c>
      <c r="I23" s="303" t="s">
        <v>29</v>
      </c>
      <c r="J23" s="303">
        <v>25</v>
      </c>
      <c r="K23" s="303" t="s">
        <v>29</v>
      </c>
      <c r="L23" s="303">
        <v>12</v>
      </c>
      <c r="M23" s="303"/>
    </row>
    <row r="24" spans="1:13" s="305" customFormat="1" ht="25.5" customHeight="1" x14ac:dyDescent="0.25">
      <c r="A24" s="303">
        <v>15</v>
      </c>
      <c r="B24" s="314" t="s">
        <v>459</v>
      </c>
      <c r="C24" s="314">
        <v>2110060149</v>
      </c>
      <c r="D24" s="320" t="s">
        <v>442</v>
      </c>
      <c r="E24" s="316" t="s">
        <v>443</v>
      </c>
      <c r="F24" s="303" t="s">
        <v>348</v>
      </c>
      <c r="G24" s="303" t="s">
        <v>29</v>
      </c>
      <c r="H24" s="303">
        <v>88</v>
      </c>
      <c r="I24" s="303" t="s">
        <v>27</v>
      </c>
      <c r="J24" s="303">
        <v>25</v>
      </c>
      <c r="K24" s="303" t="s">
        <v>29</v>
      </c>
      <c r="L24" s="303">
        <v>13</v>
      </c>
      <c r="M24" s="303"/>
    </row>
    <row r="25" spans="1:13" s="305" customFormat="1" ht="25.5" customHeight="1" x14ac:dyDescent="0.25">
      <c r="A25" s="303">
        <v>16</v>
      </c>
      <c r="B25" s="314" t="s">
        <v>459</v>
      </c>
      <c r="C25" s="314">
        <v>2110060123</v>
      </c>
      <c r="D25" s="320" t="s">
        <v>413</v>
      </c>
      <c r="E25" s="316" t="s">
        <v>414</v>
      </c>
      <c r="F25" s="303" t="s">
        <v>348</v>
      </c>
      <c r="G25" s="303" t="s">
        <v>29</v>
      </c>
      <c r="H25" s="303">
        <v>79</v>
      </c>
      <c r="I25" s="303" t="s">
        <v>29</v>
      </c>
      <c r="J25" s="303">
        <v>25</v>
      </c>
      <c r="K25" s="303" t="s">
        <v>29</v>
      </c>
      <c r="L25" s="303">
        <v>14</v>
      </c>
      <c r="M25" s="303"/>
    </row>
    <row r="26" spans="1:13" s="305" customFormat="1" ht="25.5" customHeight="1" x14ac:dyDescent="0.25">
      <c r="A26" s="303">
        <v>17</v>
      </c>
      <c r="B26" s="314" t="s">
        <v>459</v>
      </c>
      <c r="C26" s="314">
        <v>2110060140</v>
      </c>
      <c r="D26" s="320" t="s">
        <v>432</v>
      </c>
      <c r="E26" s="316" t="s">
        <v>74</v>
      </c>
      <c r="F26" s="303" t="s">
        <v>348</v>
      </c>
      <c r="G26" s="303" t="s">
        <v>29</v>
      </c>
      <c r="H26" s="303">
        <v>73</v>
      </c>
      <c r="I26" s="303" t="s">
        <v>29</v>
      </c>
      <c r="J26" s="303">
        <v>25</v>
      </c>
      <c r="K26" s="303" t="s">
        <v>29</v>
      </c>
      <c r="L26" s="303">
        <v>15</v>
      </c>
      <c r="M26" s="303"/>
    </row>
    <row r="27" spans="1:13" s="305" customFormat="1" ht="25.5" customHeight="1" x14ac:dyDescent="0.25">
      <c r="A27" s="303">
        <v>18</v>
      </c>
      <c r="B27" s="314" t="s">
        <v>459</v>
      </c>
      <c r="C27" s="314">
        <v>2110060148</v>
      </c>
      <c r="D27" s="320" t="s">
        <v>441</v>
      </c>
      <c r="E27" s="316" t="s">
        <v>439</v>
      </c>
      <c r="F27" s="303" t="s">
        <v>348</v>
      </c>
      <c r="G27" s="303" t="s">
        <v>29</v>
      </c>
      <c r="H27" s="303">
        <v>73</v>
      </c>
      <c r="I27" s="303" t="s">
        <v>29</v>
      </c>
      <c r="J27" s="303">
        <v>25</v>
      </c>
      <c r="K27" s="303" t="s">
        <v>29</v>
      </c>
      <c r="L27" s="303">
        <v>16</v>
      </c>
      <c r="M27" s="303"/>
    </row>
    <row r="28" spans="1:13" ht="15.75" x14ac:dyDescent="0.25">
      <c r="A28" s="307"/>
      <c r="B28" s="308"/>
      <c r="C28" s="309"/>
      <c r="D28" s="310"/>
      <c r="E28" s="310"/>
      <c r="F28" s="307"/>
      <c r="G28" s="307"/>
      <c r="H28" s="307"/>
      <c r="I28" s="307"/>
      <c r="J28" s="307"/>
      <c r="K28" s="307"/>
      <c r="L28" s="307"/>
      <c r="M28" s="307"/>
    </row>
    <row r="29" spans="1:13" s="311" customFormat="1" ht="16.5" x14ac:dyDescent="0.25">
      <c r="B29" s="372" t="s">
        <v>39</v>
      </c>
      <c r="C29" s="372"/>
      <c r="D29" s="372"/>
      <c r="E29" s="312"/>
      <c r="J29" s="372" t="s">
        <v>801</v>
      </c>
      <c r="K29" s="372"/>
      <c r="L29" s="372"/>
    </row>
  </sheetData>
  <sortState ref="A10:Q172">
    <sortCondition descending="1" ref="F10:F172"/>
    <sortCondition descending="1" ref="H10:H172"/>
  </sortState>
  <mergeCells count="12">
    <mergeCell ref="H4:M4"/>
    <mergeCell ref="A1:E1"/>
    <mergeCell ref="H1:M1"/>
    <mergeCell ref="A2:E2"/>
    <mergeCell ref="H2:M2"/>
    <mergeCell ref="A3:E3"/>
    <mergeCell ref="A5:M5"/>
    <mergeCell ref="A6:M6"/>
    <mergeCell ref="A7:M7"/>
    <mergeCell ref="D9:E9"/>
    <mergeCell ref="B29:D29"/>
    <mergeCell ref="J29:L2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HK1-khoa 21</vt:lpstr>
      <vt:lpstr>21CĐQP</vt:lpstr>
      <vt:lpstr>21CDDH</vt:lpstr>
      <vt:lpstr>21CĐPR</vt:lpstr>
      <vt:lpstr>21CĐBC</vt:lpstr>
      <vt:lpstr>21CĐTT</vt:lpstr>
      <vt:lpstr>'HK1-khoa 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lastPrinted>2022-10-17T09:23:40Z</cp:lastPrinted>
  <dcterms:created xsi:type="dcterms:W3CDTF">2018-06-06T02:12:39Z</dcterms:created>
  <dcterms:modified xsi:type="dcterms:W3CDTF">2022-10-26T09:20:13Z</dcterms:modified>
</cp:coreProperties>
</file>